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RIS\GERIC_Diversos\Circular_3678\Relatorios_publicados\2022\03_2022\Dados abertos\"/>
    </mc:Choice>
  </mc:AlternateContent>
  <bookViews>
    <workbookView xWindow="-120" yWindow="-120" windowWidth="20580" windowHeight="6210" tabRatio="664" activeTab="3"/>
  </bookViews>
  <sheets>
    <sheet name="Índice" sheetId="14" r:id="rId1"/>
    <sheet name="Acerno_Cache_XXXXX" sheetId="15" state="veryHidden" r:id="rId2"/>
    <sheet name="KM1" sheetId="1" r:id="rId3"/>
    <sheet name="OV1" sheetId="4" r:id="rId4"/>
    <sheet name="MR1" sheetId="9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4" l="1"/>
  <c r="J22" i="1" l="1"/>
  <c r="J20" i="1"/>
  <c r="J19" i="1"/>
  <c r="J18" i="1"/>
  <c r="J17" i="1"/>
  <c r="J16" i="1"/>
  <c r="J15" i="1"/>
  <c r="J14" i="1"/>
  <c r="J13" i="1"/>
  <c r="G12" i="9" l="1"/>
  <c r="G11" i="9"/>
  <c r="G10" i="9"/>
  <c r="G9" i="9"/>
  <c r="G8" i="9"/>
  <c r="G7" i="9"/>
  <c r="G6" i="9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J21" i="1"/>
  <c r="J12" i="1"/>
  <c r="J9" i="1"/>
  <c r="J8" i="1"/>
  <c r="J7" i="1"/>
</calcChain>
</file>

<file path=xl/sharedStrings.xml><?xml version="1.0" encoding="utf-8"?>
<sst xmlns="http://schemas.openxmlformats.org/spreadsheetml/2006/main" count="185" uniqueCount="147">
  <si>
    <t>a</t>
  </si>
  <si>
    <t>Capital Principal</t>
  </si>
  <si>
    <t>Nível I</t>
  </si>
  <si>
    <t>Patrimônio de Referência (PR)</t>
  </si>
  <si>
    <t>3b</t>
  </si>
  <si>
    <t>3c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</si>
  <si>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</si>
  <si>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</si>
  <si>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</si>
  <si>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</si>
  <si>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</si>
  <si>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</si>
  <si>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</si>
  <si>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</si>
  <si>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</si>
  <si>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</si>
  <si>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</si>
  <si>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</si>
  <si>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</si>
  <si>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</si>
  <si>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</si>
  <si>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</si>
  <si>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</si>
  <si>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</si>
  <si>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</si>
  <si>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</si>
  <si>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</si>
  <si>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b</t>
  </si>
  <si>
    <t>c</t>
  </si>
  <si>
    <t>d</t>
  </si>
  <si>
    <t>e</t>
  </si>
  <si>
    <t xml:space="preserve">Ativos ponderados pelo risco (RWA) </t>
  </si>
  <si>
    <t>RWA</t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</si>
  <si>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</si>
  <si>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</si>
  <si>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</si>
  <si>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</si>
  <si>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</si>
  <si>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</si>
  <si>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</si>
  <si>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</si>
  <si>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</si>
  <si>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</si>
  <si>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</si>
  <si>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</si>
  <si>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</si>
  <si>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</si>
  <si>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Risco operacional</t>
  </si>
  <si>
    <t>Total</t>
  </si>
  <si>
    <t>Fatores de risco</t>
  </si>
  <si>
    <t>Taxas de juros</t>
  </si>
  <si>
    <t>1a</t>
  </si>
  <si>
    <t>1b</t>
  </si>
  <si>
    <t>1c</t>
  </si>
  <si>
    <t>1d</t>
  </si>
  <si>
    <t>Informações Quantitativas sobre os Requerimentos Prudenciais</t>
  </si>
  <si>
    <t>Visão Geral dos Ativos Ponderados pelo Risco – RWA</t>
  </si>
  <si>
    <t xml:space="preserve">Abordagem Padronizada - Fatores de Risco Associados ao Risco de Mercado </t>
  </si>
  <si>
    <t>Planilha de Apoio - Pilar 3</t>
  </si>
  <si>
    <r>
      <rPr>
        <b/>
        <sz val="11"/>
        <color theme="0"/>
        <rFont val="Calibri"/>
        <family val="2"/>
        <scheme val="minor"/>
      </rPr>
      <t xml:space="preserve">KM1 </t>
    </r>
    <r>
      <rPr>
        <sz val="11"/>
        <color theme="0"/>
        <rFont val="Calibri"/>
        <family val="2"/>
        <scheme val="minor"/>
      </rPr>
      <t>- Informações Quantitativas sobre os Requerimentos Prudenciais</t>
    </r>
  </si>
  <si>
    <r>
      <rPr>
        <b/>
        <sz val="11"/>
        <color theme="0"/>
        <rFont val="Calibri"/>
        <family val="2"/>
        <scheme val="minor"/>
      </rPr>
      <t xml:space="preserve">OV1 </t>
    </r>
    <r>
      <rPr>
        <sz val="11"/>
        <color theme="0"/>
        <rFont val="Calibri"/>
        <family val="2"/>
        <scheme val="minor"/>
      </rPr>
      <t>- Visão Geral dos Ativos Ponderados pelo Risco – RWA</t>
    </r>
  </si>
  <si>
    <r>
      <rPr>
        <b/>
        <sz val="11"/>
        <color theme="0"/>
        <rFont val="Calibri"/>
        <family val="2"/>
        <scheme val="minor"/>
      </rPr>
      <t xml:space="preserve">MR1 </t>
    </r>
    <r>
      <rPr>
        <sz val="11"/>
        <color theme="0"/>
        <rFont val="Calibri"/>
        <family val="2"/>
        <scheme val="minor"/>
      </rPr>
      <t xml:space="preserve">- Abordagem Padronizada - Fatores de Risco Associados ao Risco de Mercado </t>
    </r>
  </si>
  <si>
    <r>
      <t>Capital regulamentar</t>
    </r>
    <r>
      <rPr>
        <b/>
        <strike/>
        <sz val="10"/>
        <color rgb="FF023E73"/>
        <rFont val="Arial"/>
        <family val="2"/>
      </rPr>
      <t xml:space="preserve"> </t>
    </r>
  </si>
  <si>
    <t>Em R$ mil</t>
  </si>
  <si>
    <r>
      <t xml:space="preserve">Adicional Contracíclico de Capital Principal - ACPContracíclico (%) </t>
    </r>
    <r>
      <rPr>
        <vertAlign val="superscript"/>
        <sz val="10"/>
        <color rgb="FF525759"/>
        <rFont val="Arial"/>
        <family val="2"/>
      </rPr>
      <t>(1)</t>
    </r>
  </si>
  <si>
    <t>Requerimento
mínimo de PR</t>
  </si>
  <si>
    <r>
      <t>Do qual: requerimento calculado mediante abordagem padronizada (RWA</t>
    </r>
    <r>
      <rPr>
        <vertAlign val="subscript"/>
        <sz val="10"/>
        <color rgb="FF525759"/>
        <rFont val="Arial"/>
        <family val="2"/>
      </rPr>
      <t>MPAD</t>
    </r>
    <r>
      <rPr>
        <sz val="10"/>
        <color rgb="FF525759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</si>
  <si>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color rgb="FF525759"/>
        <rFont val="Arial"/>
        <family val="2"/>
      </rPr>
      <t>MINT</t>
    </r>
    <r>
      <rPr>
        <sz val="10"/>
        <color rgb="FF525759"/>
        <rFont val="Arial"/>
        <family val="2"/>
      </rPr>
      <t>)</t>
    </r>
  </si>
  <si>
    <r>
      <t>Taxas de juros prefixada denominadas em Real (RWA</t>
    </r>
    <r>
      <rPr>
        <vertAlign val="subscript"/>
        <sz val="10"/>
        <color rgb="FF525759"/>
        <rFont val="Arial"/>
        <family val="2"/>
      </rPr>
      <t>JUR1</t>
    </r>
    <r>
      <rPr>
        <sz val="10"/>
        <color rgb="FF525759"/>
        <rFont val="Arial"/>
        <family val="2"/>
      </rPr>
      <t>)</t>
    </r>
  </si>
  <si>
    <r>
      <t>Taxas dos cupons de moeda estrangeira (RWA</t>
    </r>
    <r>
      <rPr>
        <vertAlign val="subscript"/>
        <sz val="10"/>
        <color rgb="FF525759"/>
        <rFont val="Arial"/>
        <family val="2"/>
      </rPr>
      <t>JUR2</t>
    </r>
    <r>
      <rPr>
        <sz val="10"/>
        <color rgb="FF525759"/>
        <rFont val="Arial"/>
        <family val="2"/>
      </rPr>
      <t>)</t>
    </r>
  </si>
  <si>
    <r>
      <t>Taxas dos cupons de índices de preço (RWA</t>
    </r>
    <r>
      <rPr>
        <vertAlign val="subscript"/>
        <sz val="10"/>
        <color rgb="FF525759"/>
        <rFont val="Arial"/>
        <family val="2"/>
      </rPr>
      <t>JUR3</t>
    </r>
    <r>
      <rPr>
        <sz val="10"/>
        <color rgb="FF525759"/>
        <rFont val="Arial"/>
        <family val="2"/>
      </rPr>
      <t>)</t>
    </r>
  </si>
  <si>
    <r>
      <t>Taxas dos cupons de taxas de juros (RWA</t>
    </r>
    <r>
      <rPr>
        <vertAlign val="subscript"/>
        <sz val="10"/>
        <color rgb="FF525759"/>
        <rFont val="Arial"/>
        <family val="2"/>
      </rPr>
      <t>JUR4</t>
    </r>
    <r>
      <rPr>
        <sz val="10"/>
        <color rgb="FF525759"/>
        <rFont val="Arial"/>
        <family val="2"/>
      </rPr>
      <t>)</t>
    </r>
  </si>
  <si>
    <t>2.5%</t>
  </si>
  <si>
    <r>
      <t>RWA</t>
    </r>
    <r>
      <rPr>
        <b/>
        <vertAlign val="subscript"/>
        <sz val="10"/>
        <color theme="0"/>
        <rFont val="Arial"/>
        <family val="2"/>
      </rPr>
      <t>MPAD</t>
    </r>
  </si>
  <si>
    <r>
      <t>Preços de ações (RWA</t>
    </r>
    <r>
      <rPr>
        <b/>
        <vertAlign val="subscript"/>
        <sz val="10"/>
        <color rgb="FF023E73"/>
        <rFont val="Arial"/>
        <family val="2"/>
      </rPr>
      <t>ACS</t>
    </r>
    <r>
      <rPr>
        <b/>
        <sz val="10"/>
        <color rgb="FF023E73"/>
        <rFont val="Arial"/>
        <family val="2"/>
      </rPr>
      <t>)</t>
    </r>
  </si>
  <si>
    <r>
      <t>Taxas de câmbio (RWA</t>
    </r>
    <r>
      <rPr>
        <b/>
        <vertAlign val="subscript"/>
        <sz val="10"/>
        <color rgb="FF023E73"/>
        <rFont val="Arial"/>
        <family val="2"/>
      </rPr>
      <t>CAM</t>
    </r>
    <r>
      <rPr>
        <b/>
        <sz val="10"/>
        <color rgb="FF023E73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</si>
  <si>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color rgb="FF023E73"/>
        <rFont val="Arial"/>
        <family val="2"/>
      </rPr>
      <t>COM</t>
    </r>
    <r>
      <rPr>
        <b/>
        <sz val="10"/>
        <color rgb="FF023E73"/>
        <rFont val="Arial"/>
        <family val="2"/>
      </rPr>
      <t>)</t>
    </r>
  </si>
  <si>
    <t>Nº da linha</t>
  </si>
  <si>
    <t>NA</t>
  </si>
  <si>
    <t xml:space="preserve">    Excesso dos recursos aplicados no ativo permanente</t>
  </si>
  <si>
    <t xml:space="preserve">    Destaque do PR</t>
  </si>
  <si>
    <t>km1_1</t>
  </si>
  <si>
    <t>km1_2</t>
  </si>
  <si>
    <t>km1_3</t>
  </si>
  <si>
    <t>km1_3b</t>
  </si>
  <si>
    <t>km1_3c</t>
  </si>
  <si>
    <t>km1_4</t>
  </si>
  <si>
    <t>km1_5</t>
  </si>
  <si>
    <t>km1_6</t>
  </si>
  <si>
    <t>km1_7</t>
  </si>
  <si>
    <t>km1_8</t>
  </si>
  <si>
    <t>km1_9</t>
  </si>
  <si>
    <t>km1_10</t>
  </si>
  <si>
    <t>km1_11</t>
  </si>
  <si>
    <t>km1_12</t>
  </si>
  <si>
    <t>km1_13</t>
  </si>
  <si>
    <t>km1_14</t>
  </si>
  <si>
    <t>km1_15</t>
  </si>
  <si>
    <t>km1_16</t>
  </si>
  <si>
    <t>km1_17</t>
  </si>
  <si>
    <t>km1_18</t>
  </si>
  <si>
    <t>km1_19</t>
  </si>
  <si>
    <t>km1_20</t>
  </si>
  <si>
    <t>ov1_0/a</t>
  </si>
  <si>
    <t>ov1_0/c</t>
  </si>
  <si>
    <t>ov1_2/a</t>
  </si>
  <si>
    <t>ov1_2/c</t>
  </si>
  <si>
    <t>ov1_6/a</t>
  </si>
  <si>
    <t>ov1_6/c</t>
  </si>
  <si>
    <t>ov1_7/a</t>
  </si>
  <si>
    <t>ov1_7/c</t>
  </si>
  <si>
    <t>ov1_7a/a</t>
  </si>
  <si>
    <t>ov1_7a/c</t>
  </si>
  <si>
    <t>ov1_9/a</t>
  </si>
  <si>
    <t>ov1_9/c</t>
  </si>
  <si>
    <t>ov1_10/a</t>
  </si>
  <si>
    <t>ov1_10/c</t>
  </si>
  <si>
    <t>ov1_12/a</t>
  </si>
  <si>
    <t>ov1_12/c</t>
  </si>
  <si>
    <t>ov1_13/a</t>
  </si>
  <si>
    <t>ov1_13/c</t>
  </si>
  <si>
    <t>ov1_14/a</t>
  </si>
  <si>
    <t>ov1_14/c</t>
  </si>
  <si>
    <t>ov1_16/a</t>
  </si>
  <si>
    <t>ov1_16/c</t>
  </si>
  <si>
    <t>ov1_25/a</t>
  </si>
  <si>
    <t>ov1_25/c</t>
  </si>
  <si>
    <t>ov1_20/a</t>
  </si>
  <si>
    <t>ov1_20/c</t>
  </si>
  <si>
    <t>ov1_21/a</t>
  </si>
  <si>
    <t>ov1_21/c</t>
  </si>
  <si>
    <t>ov1_22/a</t>
  </si>
  <si>
    <t>ov1_22/c</t>
  </si>
  <si>
    <t>ov1_24/a</t>
  </si>
  <si>
    <t>ov1_24/c</t>
  </si>
  <si>
    <t>mr1_1a</t>
  </si>
  <si>
    <t>mr1_1b</t>
  </si>
  <si>
    <t>mr1_1c</t>
  </si>
  <si>
    <t>mr1_1d</t>
  </si>
  <si>
    <t>mr1_2</t>
  </si>
  <si>
    <t>mr1_3</t>
  </si>
  <si>
    <t>mr1_4</t>
  </si>
  <si>
    <r>
      <rPr>
        <b/>
        <sz val="10"/>
        <color rgb="FF023E73"/>
        <rFont val="Arial"/>
        <family val="2"/>
      </rPr>
      <t>Comentários:</t>
    </r>
    <r>
      <rPr>
        <sz val="10"/>
        <color theme="1" tint="0.34998626667073579"/>
        <rFont val="Arial"/>
        <family val="2"/>
      </rPr>
      <t xml:space="preserve"> Não houve variação significativa neste trimestre, em relação ao trimestre anterior, digna de nota.</t>
    </r>
  </si>
  <si>
    <r>
      <rPr>
        <b/>
        <sz val="10"/>
        <color rgb="FF023E73"/>
        <rFont val="Arial"/>
        <family val="2"/>
      </rPr>
      <t>Comentários</t>
    </r>
    <r>
      <rPr>
        <sz val="10"/>
        <color rgb="FF023E73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</t>
    </r>
  </si>
  <si>
    <t>Atualização: 31 de março de 2022</t>
  </si>
  <si>
    <r>
      <rPr>
        <b/>
        <sz val="10"/>
        <color rgb="FF023E73"/>
        <rFont val="Arial"/>
        <family val="2"/>
      </rPr>
      <t>Comentários</t>
    </r>
    <r>
      <rPr>
        <sz val="10"/>
        <color rgb="FF023E73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O Índice de Basileia do Banestes Conglomerado Prudencial foi 15,78% em março de 2022, um aumento de 0,20 ponto percentual, quando comparado a dezembro de 2021. Essa variação ocorreu devido, ao aumento do Patrimônio de Referência e redução do RWA.</t>
    </r>
  </si>
  <si>
    <r>
      <rPr>
        <i/>
        <vertAlign val="superscript"/>
        <sz val="8"/>
        <color rgb="FF525759"/>
        <rFont val="Arial"/>
        <family val="2"/>
      </rPr>
      <t>(1)</t>
    </r>
    <r>
      <rPr>
        <i/>
        <sz val="8"/>
        <color rgb="FF525759"/>
        <rFont val="Arial"/>
        <family val="2"/>
      </rPr>
      <t xml:space="preserve"> ACP</t>
    </r>
    <r>
      <rPr>
        <i/>
        <vertAlign val="subscript"/>
        <sz val="8"/>
        <color rgb="FF525759"/>
        <rFont val="Arial"/>
        <family val="2"/>
      </rPr>
      <t>Contracíclico</t>
    </r>
    <r>
      <rPr>
        <i/>
        <sz val="8"/>
        <color rgb="FF525759"/>
        <rFont val="Arial"/>
        <family val="2"/>
      </rPr>
      <t xml:space="preserve"> é fixado pelo Comitê de Estabilidade Financeira (Comef) e atualmente está definido em zero (Comunicado BACEN nº 38.373/22). Na hipótese de elevação do requerimento, o novo percentual vigorará a partir de doze meses após a divulgação.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</si>
</sst>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###0;###0"/>
    <numFmt numFmtId="169" formatCode="0.000%"/>
    <numFmt numFmtId="170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499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CC092F"/>
      <name val="Arial"/>
      <family val="2"/>
    </font>
    <font>
      <b/>
      <sz val="8"/>
      <color rgb="FF4D4E53"/>
      <name val="Arial"/>
      <family val="2"/>
    </font>
    <font>
      <sz val="7"/>
      <color rgb="FF4D4E53"/>
      <name val="Arial"/>
      <family val="2"/>
    </font>
    <font>
      <sz val="8"/>
      <color rgb="FF4D4E53"/>
      <name val="Bradesco Sans Medium"/>
    </font>
    <font>
      <sz val="8"/>
      <color rgb="FF4D4E53"/>
      <name val="Bradesco Sans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20"/>
      <color rgb="FF03A60E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23E73"/>
      <name val="Arial"/>
      <family val="2"/>
    </font>
    <font>
      <b/>
      <strike/>
      <sz val="10"/>
      <color rgb="FF023E73"/>
      <name val="Arial"/>
      <family val="2"/>
    </font>
    <font>
      <sz val="10"/>
      <color rgb="FF525759"/>
      <name val="Arial"/>
      <family val="2"/>
    </font>
    <font>
      <vertAlign val="superscript"/>
      <sz val="10"/>
      <color rgb="FF525759"/>
      <name val="Arial"/>
      <family val="2"/>
    </font>
    <font>
      <i/>
      <sz val="8"/>
      <color rgb="FF525759"/>
      <name val="Arial"/>
      <family val="2"/>
    </font>
    <font>
      <i/>
      <vertAlign val="superscript"/>
      <sz val="8"/>
      <color rgb="FF525759"/>
      <name val="Arial"/>
      <family val="2"/>
    </font>
    <font>
      <i/>
      <vertAlign val="subscript"/>
      <sz val="8"/>
      <color rgb="FF525759"/>
      <name val="Arial"/>
      <family val="2"/>
    </font>
    <font>
      <vertAlign val="subscript"/>
      <sz val="10"/>
      <color rgb="FF525759"/>
      <name val="Arial"/>
      <family val="2"/>
    </font>
    <font>
      <b/>
      <vertAlign val="subscript"/>
      <sz val="10"/>
      <color rgb="FF023E73"/>
      <name val="Arial"/>
      <family val="2"/>
    </font>
    <font>
      <b/>
      <vertAlign val="subscript"/>
      <sz val="10"/>
      <color theme="0"/>
      <name val="Arial"/>
      <family val="2"/>
    </font>
    <font>
      <sz val="10"/>
      <color rgb="FF023E73"/>
      <name val="Arial"/>
      <family val="2"/>
    </font>
    <font>
      <b/>
      <sz val="8"/>
      <color rgb="FF023E73"/>
      <name val="Arial"/>
      <family val="2"/>
    </font>
    <font>
      <sz val="10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23E73"/>
        <bgColor indexed="64"/>
      </patternFill>
    </fill>
    <fill>
      <patternFill patternType="solid">
        <fgColor rgb="FF03A60E"/>
        <bgColor indexed="64"/>
      </patternFill>
    </fill>
    <fill>
      <patternFill patternType="solid">
        <fgColor rgb="FF52575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23E73"/>
      </top>
      <bottom/>
      <diagonal/>
    </border>
    <border>
      <left/>
      <right/>
      <top/>
      <bottom style="thin">
        <color theme="0"/>
      </bottom>
      <diagonal/>
    </border>
  </borders>
  <cellStyleXfs count="26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 applyNumberFormat="0" applyFont="0" applyFill="0" applyBorder="0" applyAlignment="0">
      <alignment wrapText="1"/>
    </xf>
    <xf numFmtId="164" fontId="1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Border="1"/>
    <xf numFmtId="0" fontId="5" fillId="0" borderId="0" xfId="17" applyFont="1" applyFill="1" applyBorder="1" applyAlignment="1">
      <alignment horizontal="left" vertical="top"/>
    </xf>
    <xf numFmtId="49" fontId="11" fillId="3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5" fontId="13" fillId="0" borderId="0" xfId="16" applyNumberFormat="1" applyFont="1" applyFill="1" applyBorder="1" applyAlignment="1">
      <alignment horizontal="left" vertical="center" wrapText="1"/>
    </xf>
    <xf numFmtId="168" fontId="14" fillId="0" borderId="0" xfId="0" applyNumberFormat="1" applyFont="1" applyFill="1" applyBorder="1" applyAlignment="1">
      <alignment horizontal="left" wrapText="1"/>
    </xf>
    <xf numFmtId="167" fontId="13" fillId="0" borderId="0" xfId="22" applyNumberFormat="1" applyFont="1" applyFill="1" applyBorder="1" applyAlignment="1" applyProtection="1">
      <alignment horizontal="center" vertical="center"/>
      <protection locked="0"/>
    </xf>
    <xf numFmtId="166" fontId="15" fillId="3" borderId="0" xfId="15" applyNumberFormat="1" applyFont="1" applyFill="1" applyBorder="1" applyAlignment="1" applyProtection="1">
      <alignment horizontal="right" vertical="center"/>
      <protection locked="0"/>
    </xf>
    <xf numFmtId="167" fontId="15" fillId="3" borderId="0" xfId="22" applyNumberFormat="1" applyFont="1" applyFill="1" applyBorder="1" applyAlignment="1" applyProtection="1">
      <alignment horizontal="right" vertical="center"/>
      <protection locked="0"/>
    </xf>
    <xf numFmtId="43" fontId="16" fillId="3" borderId="0" xfId="16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Protection="1"/>
    <xf numFmtId="0" fontId="0" fillId="2" borderId="0" xfId="0" applyFill="1"/>
    <xf numFmtId="0" fontId="0" fillId="4" borderId="0" xfId="0" applyFill="1"/>
    <xf numFmtId="0" fontId="7" fillId="4" borderId="0" xfId="0" applyFont="1" applyFill="1" applyAlignment="1"/>
    <xf numFmtId="0" fontId="7" fillId="4" borderId="0" xfId="0" applyFont="1" applyFill="1"/>
    <xf numFmtId="0" fontId="19" fillId="4" borderId="0" xfId="0" applyFont="1" applyFill="1" applyAlignment="1">
      <alignment vertical="center"/>
    </xf>
    <xf numFmtId="0" fontId="7" fillId="5" borderId="0" xfId="0" applyFont="1" applyFill="1" applyAlignment="1"/>
    <xf numFmtId="0" fontId="7" fillId="5" borderId="0" xfId="0" applyFont="1" applyFill="1"/>
    <xf numFmtId="0" fontId="0" fillId="5" borderId="0" xfId="0" applyFill="1"/>
    <xf numFmtId="0" fontId="20" fillId="4" borderId="0" xfId="0" applyFont="1" applyFill="1" applyAlignment="1">
      <alignment horizontal="right" vertical="center"/>
    </xf>
    <xf numFmtId="0" fontId="18" fillId="6" borderId="0" xfId="0" applyFont="1" applyFill="1"/>
    <xf numFmtId="0" fontId="18" fillId="6" borderId="0" xfId="0" applyFont="1" applyFill="1" applyAlignment="1">
      <alignment horizontal="right"/>
    </xf>
    <xf numFmtId="0" fontId="7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17" applyFont="1" applyFill="1" applyBorder="1" applyAlignment="1">
      <alignment horizontal="left" vertical="top" wrapText="1"/>
    </xf>
    <xf numFmtId="0" fontId="25" fillId="0" borderId="0" xfId="17" applyFont="1" applyFill="1" applyBorder="1" applyAlignment="1">
      <alignment vertical="top" wrapText="1"/>
    </xf>
    <xf numFmtId="0" fontId="25" fillId="0" borderId="0" xfId="17" applyFont="1" applyFill="1" applyBorder="1" applyAlignment="1">
      <alignment horizontal="left" vertical="center" indent="2"/>
    </xf>
    <xf numFmtId="0" fontId="25" fillId="0" borderId="0" xfId="17" applyFont="1" applyFill="1" applyBorder="1" applyAlignment="1">
      <alignment horizontal="left" indent="4"/>
    </xf>
    <xf numFmtId="0" fontId="25" fillId="0" borderId="0" xfId="17" applyFont="1" applyFill="1" applyBorder="1" applyAlignment="1">
      <alignment horizontal="left" vertical="center" wrapText="1" indent="2"/>
    </xf>
    <xf numFmtId="0" fontId="22" fillId="5" borderId="1" xfId="17" applyFont="1" applyFill="1" applyBorder="1" applyAlignment="1">
      <alignment vertical="center"/>
    </xf>
    <xf numFmtId="0" fontId="0" fillId="0" borderId="0" xfId="0" applyAlignment="1">
      <alignment shrinkToFit="1"/>
    </xf>
    <xf numFmtId="0" fontId="23" fillId="8" borderId="0" xfId="1" applyFont="1" applyFill="1" applyBorder="1" applyAlignment="1">
      <alignment vertical="center"/>
    </xf>
    <xf numFmtId="0" fontId="21" fillId="5" borderId="0" xfId="1" applyFont="1" applyFill="1" applyBorder="1" applyAlignment="1">
      <alignment horizontal="left" vertical="center" wrapText="1"/>
    </xf>
    <xf numFmtId="0" fontId="21" fillId="5" borderId="0" xfId="17" applyFont="1" applyFill="1" applyBorder="1" applyAlignment="1">
      <alignment horizontal="left" vertical="center" wrapText="1"/>
    </xf>
    <xf numFmtId="0" fontId="23" fillId="8" borderId="0" xfId="17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3" fillId="8" borderId="2" xfId="1" applyFont="1" applyFill="1" applyBorder="1" applyAlignment="1">
      <alignment horizontal="center" vertical="center" wrapText="1"/>
    </xf>
    <xf numFmtId="0" fontId="33" fillId="8" borderId="3" xfId="1" applyFont="1" applyFill="1" applyBorder="1" applyAlignment="1">
      <alignment horizontal="center" vertical="center" wrapText="1"/>
    </xf>
    <xf numFmtId="0" fontId="33" fillId="8" borderId="4" xfId="1" applyFont="1" applyFill="1" applyBorder="1" applyAlignment="1">
      <alignment horizontal="center" vertical="center" wrapText="1"/>
    </xf>
    <xf numFmtId="14" fontId="22" fillId="5" borderId="2" xfId="1" applyNumberFormat="1" applyFont="1" applyFill="1" applyBorder="1" applyAlignment="1">
      <alignment horizontal="center" vertical="center"/>
    </xf>
    <xf numFmtId="14" fontId="22" fillId="5" borderId="3" xfId="1" applyNumberFormat="1" applyFont="1" applyFill="1" applyBorder="1" applyAlignment="1">
      <alignment horizontal="center" vertical="center"/>
    </xf>
    <xf numFmtId="0" fontId="23" fillId="8" borderId="2" xfId="1" applyFont="1" applyFill="1" applyBorder="1" applyAlignment="1">
      <alignment horizontal="left" vertical="center" wrapText="1"/>
    </xf>
    <xf numFmtId="0" fontId="23" fillId="8" borderId="3" xfId="1" applyFont="1" applyFill="1" applyBorder="1" applyAlignment="1">
      <alignment horizontal="left" vertical="center" wrapText="1"/>
    </xf>
    <xf numFmtId="165" fontId="25" fillId="0" borderId="2" xfId="3" applyNumberFormat="1" applyFont="1" applyFill="1" applyBorder="1" applyAlignment="1">
      <alignment horizontal="left" vertical="center" wrapText="1"/>
    </xf>
    <xf numFmtId="165" fontId="25" fillId="0" borderId="3" xfId="3" applyNumberFormat="1" applyFont="1" applyFill="1" applyBorder="1" applyAlignment="1">
      <alignment horizontal="left" vertical="center" wrapText="1"/>
    </xf>
    <xf numFmtId="10" fontId="25" fillId="0" borderId="2" xfId="2" applyNumberFormat="1" applyFont="1" applyFill="1" applyBorder="1" applyAlignment="1">
      <alignment horizontal="right" vertical="center" wrapText="1"/>
    </xf>
    <xf numFmtId="10" fontId="25" fillId="0" borderId="3" xfId="2" applyNumberFormat="1" applyFont="1" applyFill="1" applyBorder="1" applyAlignment="1">
      <alignment horizontal="right" vertical="center" wrapText="1"/>
    </xf>
    <xf numFmtId="0" fontId="6" fillId="8" borderId="2" xfId="1" applyFont="1" applyFill="1" applyBorder="1" applyAlignment="1">
      <alignment horizontal="left" vertical="center" wrapText="1"/>
    </xf>
    <xf numFmtId="0" fontId="6" fillId="8" borderId="3" xfId="1" applyFont="1" applyFill="1" applyBorder="1" applyAlignment="1">
      <alignment horizontal="left" vertical="center" wrapText="1"/>
    </xf>
    <xf numFmtId="166" fontId="25" fillId="0" borderId="2" xfId="2" applyNumberFormat="1" applyFont="1" applyFill="1" applyBorder="1" applyAlignment="1">
      <alignment horizontal="right" vertical="center" wrapText="1"/>
    </xf>
    <xf numFmtId="166" fontId="25" fillId="0" borderId="3" xfId="2" applyNumberFormat="1" applyFont="1" applyFill="1" applyBorder="1" applyAlignment="1">
      <alignment horizontal="right" vertical="center" wrapText="1"/>
    </xf>
    <xf numFmtId="10" fontId="25" fillId="0" borderId="2" xfId="15" applyNumberFormat="1" applyFont="1" applyFill="1" applyBorder="1" applyAlignment="1">
      <alignment horizontal="right" vertical="center" wrapText="1"/>
    </xf>
    <xf numFmtId="10" fontId="25" fillId="0" borderId="3" xfId="15" applyNumberFormat="1" applyFont="1" applyFill="1" applyBorder="1" applyAlignment="1">
      <alignment horizontal="right" vertical="center" wrapText="1"/>
    </xf>
    <xf numFmtId="165" fontId="25" fillId="7" borderId="3" xfId="3" applyNumberFormat="1" applyFont="1" applyFill="1" applyBorder="1" applyAlignment="1">
      <alignment horizontal="left" vertical="center" wrapText="1"/>
    </xf>
    <xf numFmtId="0" fontId="21" fillId="5" borderId="2" xfId="1" applyFont="1" applyFill="1" applyBorder="1" applyAlignment="1">
      <alignment horizontal="left" vertical="center" wrapText="1"/>
    </xf>
    <xf numFmtId="0" fontId="23" fillId="8" borderId="2" xfId="1" applyFont="1" applyFill="1" applyBorder="1" applyAlignment="1">
      <alignment vertical="center"/>
    </xf>
    <xf numFmtId="0" fontId="25" fillId="0" borderId="2" xfId="1" applyFont="1" applyFill="1" applyBorder="1" applyAlignment="1">
      <alignment horizontal="left" vertical="center" wrapText="1"/>
    </xf>
    <xf numFmtId="1" fontId="33" fillId="8" borderId="2" xfId="17" applyNumberFormat="1" applyFont="1" applyFill="1" applyBorder="1" applyAlignment="1">
      <alignment horizontal="left" vertical="center" shrinkToFit="1"/>
    </xf>
    <xf numFmtId="1" fontId="25" fillId="0" borderId="2" xfId="17" applyNumberFormat="1" applyFont="1" applyFill="1" applyBorder="1" applyAlignment="1">
      <alignment horizontal="left" vertical="center" shrinkToFit="1"/>
    </xf>
    <xf numFmtId="0" fontId="25" fillId="0" borderId="2" xfId="17" applyFont="1" applyFill="1" applyBorder="1" applyAlignment="1">
      <alignment horizontal="left" vertical="center" wrapText="1" indent="1"/>
    </xf>
    <xf numFmtId="1" fontId="25" fillId="0" borderId="2" xfId="17" applyNumberFormat="1" applyFont="1" applyFill="1" applyBorder="1" applyAlignment="1">
      <alignment horizontal="left" vertical="top" shrinkToFit="1"/>
    </xf>
    <xf numFmtId="1" fontId="33" fillId="8" borderId="2" xfId="17" applyNumberFormat="1" applyFont="1" applyFill="1" applyBorder="1" applyAlignment="1">
      <alignment horizontal="left" vertical="top" shrinkToFit="1"/>
    </xf>
    <xf numFmtId="0" fontId="22" fillId="5" borderId="6" xfId="17" applyFont="1" applyFill="1" applyBorder="1" applyAlignment="1">
      <alignment horizontal="left" vertical="center"/>
    </xf>
    <xf numFmtId="0" fontId="33" fillId="8" borderId="5" xfId="17" applyFont="1" applyFill="1" applyBorder="1" applyAlignment="1">
      <alignment horizontal="center" vertical="center" wrapText="1"/>
    </xf>
    <xf numFmtId="0" fontId="33" fillId="8" borderId="7" xfId="17" applyFont="1" applyFill="1" applyBorder="1" applyAlignment="1">
      <alignment horizontal="center" vertical="center" wrapText="1"/>
    </xf>
    <xf numFmtId="0" fontId="33" fillId="8" borderId="8" xfId="17" applyFont="1" applyFill="1" applyBorder="1" applyAlignment="1">
      <alignment horizontal="center" vertical="center" wrapText="1"/>
    </xf>
    <xf numFmtId="14" fontId="22" fillId="5" borderId="4" xfId="17" applyNumberFormat="1" applyFont="1" applyFill="1" applyBorder="1" applyAlignment="1">
      <alignment horizontal="center" vertical="center"/>
    </xf>
    <xf numFmtId="14" fontId="22" fillId="5" borderId="3" xfId="17" applyNumberFormat="1" applyFont="1" applyFill="1" applyBorder="1" applyAlignment="1">
      <alignment horizontal="center" vertical="center"/>
    </xf>
    <xf numFmtId="17" fontId="33" fillId="8" borderId="4" xfId="17" applyNumberFormat="1" applyFont="1" applyFill="1" applyBorder="1" applyAlignment="1">
      <alignment horizontal="center" wrapText="1"/>
    </xf>
    <xf numFmtId="0" fontId="22" fillId="5" borderId="4" xfId="17" applyFont="1" applyFill="1" applyBorder="1" applyAlignment="1">
      <alignment horizontal="center" vertical="center"/>
    </xf>
    <xf numFmtId="0" fontId="23" fillId="8" borderId="2" xfId="17" applyFont="1" applyFill="1" applyBorder="1" applyAlignment="1">
      <alignment vertical="top"/>
    </xf>
    <xf numFmtId="0" fontId="25" fillId="0" borderId="2" xfId="17" applyFont="1" applyFill="1" applyBorder="1" applyAlignment="1">
      <alignment horizontal="left" vertical="top" indent="2"/>
    </xf>
    <xf numFmtId="165" fontId="25" fillId="0" borderId="4" xfId="18" applyNumberFormat="1" applyFont="1" applyFill="1" applyBorder="1" applyAlignment="1">
      <alignment horizontal="center" vertical="top"/>
    </xf>
    <xf numFmtId="0" fontId="23" fillId="8" borderId="5" xfId="17" applyFont="1" applyFill="1" applyBorder="1" applyAlignment="1">
      <alignment vertical="top"/>
    </xf>
    <xf numFmtId="0" fontId="23" fillId="8" borderId="6" xfId="17" applyFont="1" applyFill="1" applyBorder="1" applyAlignment="1">
      <alignment vertical="top"/>
    </xf>
    <xf numFmtId="165" fontId="23" fillId="8" borderId="10" xfId="18" applyNumberFormat="1" applyFont="1" applyFill="1" applyBorder="1" applyAlignment="1"/>
    <xf numFmtId="0" fontId="22" fillId="5" borderId="6" xfId="17" applyFont="1" applyFill="1" applyBorder="1" applyAlignment="1">
      <alignment vertical="center"/>
    </xf>
    <xf numFmtId="0" fontId="25" fillId="0" borderId="2" xfId="17" applyFont="1" applyFill="1" applyBorder="1" applyAlignment="1">
      <alignment horizontal="left" vertical="top" indent="1"/>
    </xf>
    <xf numFmtId="1" fontId="33" fillId="8" borderId="5" xfId="17" applyNumberFormat="1" applyFont="1" applyFill="1" applyBorder="1" applyAlignment="1">
      <alignment horizontal="left" vertical="top" shrinkToFit="1"/>
    </xf>
    <xf numFmtId="1" fontId="33" fillId="8" borderId="6" xfId="17" applyNumberFormat="1" applyFont="1" applyFill="1" applyBorder="1" applyAlignment="1">
      <alignment horizontal="left" vertical="top" shrinkToFit="1"/>
    </xf>
    <xf numFmtId="0" fontId="22" fillId="5" borderId="10" xfId="17" applyFont="1" applyFill="1" applyBorder="1" applyAlignment="1">
      <alignment horizontal="center" vertical="center" wrapText="1"/>
    </xf>
    <xf numFmtId="14" fontId="22" fillId="5" borderId="9" xfId="17" applyNumberFormat="1" applyFont="1" applyFill="1" applyBorder="1" applyAlignment="1">
      <alignment horizontal="center" vertical="center"/>
    </xf>
    <xf numFmtId="166" fontId="25" fillId="0" borderId="2" xfId="15" applyNumberFormat="1" applyFont="1" applyFill="1" applyBorder="1" applyAlignment="1">
      <alignment horizontal="right" vertical="center" wrapText="1"/>
    </xf>
    <xf numFmtId="166" fontId="25" fillId="0" borderId="3" xfId="15" applyNumberFormat="1" applyFont="1" applyFill="1" applyBorder="1" applyAlignment="1">
      <alignment horizontal="right" vertical="center" wrapText="1"/>
    </xf>
    <xf numFmtId="165" fontId="25" fillId="0" borderId="2" xfId="3" applyNumberFormat="1" applyFont="1" applyFill="1" applyBorder="1" applyAlignment="1">
      <alignment horizontal="right" vertical="center" wrapText="1"/>
    </xf>
    <xf numFmtId="165" fontId="25" fillId="0" borderId="3" xfId="3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23" fillId="8" borderId="0" xfId="17" applyFont="1" applyFill="1" applyBorder="1" applyAlignment="1">
      <alignment vertical="top"/>
    </xf>
    <xf numFmtId="0" fontId="25" fillId="0" borderId="0" xfId="17" applyFont="1" applyFill="1" applyBorder="1" applyAlignment="1">
      <alignment horizontal="left" vertical="top" indent="2"/>
    </xf>
    <xf numFmtId="0" fontId="23" fillId="8" borderId="13" xfId="17" applyFont="1" applyFill="1" applyBorder="1" applyAlignment="1">
      <alignment vertical="top"/>
    </xf>
    <xf numFmtId="0" fontId="23" fillId="8" borderId="1" xfId="17" applyFont="1" applyFill="1" applyBorder="1" applyAlignment="1">
      <alignment vertical="top"/>
    </xf>
    <xf numFmtId="17" fontId="34" fillId="8" borderId="0" xfId="17" applyNumberFormat="1" applyFont="1" applyFill="1" applyBorder="1" applyAlignment="1">
      <alignment horizontal="left" wrapText="1"/>
    </xf>
    <xf numFmtId="14" fontId="23" fillId="8" borderId="2" xfId="17" applyNumberFormat="1" applyFont="1" applyFill="1" applyBorder="1" applyAlignment="1">
      <alignment horizontal="right" wrapText="1"/>
    </xf>
    <xf numFmtId="0" fontId="25" fillId="0" borderId="2" xfId="1" applyFont="1" applyFill="1" applyBorder="1" applyAlignment="1">
      <alignment horizontal="right" vertical="center" wrapText="1"/>
    </xf>
    <xf numFmtId="43" fontId="25" fillId="0" borderId="2" xfId="3" applyNumberFormat="1" applyFont="1" applyFill="1" applyBorder="1" applyAlignment="1">
      <alignment horizontal="left" vertical="center" wrapText="1"/>
    </xf>
    <xf numFmtId="43" fontId="25" fillId="0" borderId="3" xfId="3" applyNumberFormat="1" applyFont="1" applyFill="1" applyBorder="1" applyAlignment="1">
      <alignment horizontal="left" vertical="center" wrapText="1"/>
    </xf>
    <xf numFmtId="43" fontId="25" fillId="0" borderId="4" xfId="3" applyNumberFormat="1" applyFont="1" applyFill="1" applyBorder="1" applyAlignment="1">
      <alignment horizontal="left" vertical="center" wrapText="1"/>
    </xf>
    <xf numFmtId="43" fontId="22" fillId="5" borderId="11" xfId="17" applyNumberFormat="1" applyFont="1" applyFill="1" applyBorder="1" applyAlignment="1">
      <alignment horizontal="left" vertical="center" wrapText="1"/>
    </xf>
    <xf numFmtId="43" fontId="23" fillId="8" borderId="3" xfId="3" applyNumberFormat="1" applyFont="1" applyFill="1" applyBorder="1" applyAlignment="1">
      <alignment horizontal="left" vertical="center" wrapText="1"/>
    </xf>
    <xf numFmtId="43" fontId="25" fillId="7" borderId="3" xfId="3" applyNumberFormat="1" applyFont="1" applyFill="1" applyBorder="1" applyAlignment="1">
      <alignment horizontal="left" vertical="center" wrapText="1"/>
    </xf>
    <xf numFmtId="43" fontId="23" fillId="8" borderId="4" xfId="3" applyNumberFormat="1" applyFont="1" applyFill="1" applyBorder="1" applyAlignment="1">
      <alignment horizontal="left" vertical="center" wrapText="1"/>
    </xf>
    <xf numFmtId="43" fontId="25" fillId="7" borderId="4" xfId="3" applyNumberFormat="1" applyFont="1" applyFill="1" applyBorder="1" applyAlignment="1">
      <alignment horizontal="left" vertical="center" wrapText="1"/>
    </xf>
    <xf numFmtId="43" fontId="22" fillId="5" borderId="10" xfId="17" applyNumberFormat="1" applyFont="1" applyFill="1" applyBorder="1" applyAlignment="1">
      <alignment horizontal="left" vertical="center" wrapText="1"/>
    </xf>
    <xf numFmtId="43" fontId="23" fillId="8" borderId="4" xfId="18" applyNumberFormat="1" applyFont="1" applyFill="1" applyBorder="1" applyAlignment="1"/>
    <xf numFmtId="43" fontId="25" fillId="0" borderId="4" xfId="18" applyNumberFormat="1" applyFont="1" applyFill="1" applyBorder="1" applyAlignment="1">
      <alignment horizontal="center" vertical="top"/>
    </xf>
    <xf numFmtId="43" fontId="23" fillId="8" borderId="10" xfId="18" applyNumberFormat="1" applyFont="1" applyFill="1" applyBorder="1" applyAlignment="1"/>
    <xf numFmtId="43" fontId="22" fillId="5" borderId="10" xfId="18" applyNumberFormat="1" applyFont="1" applyFill="1" applyBorder="1" applyAlignment="1">
      <alignment horizontal="center" vertical="center"/>
    </xf>
    <xf numFmtId="43" fontId="0" fillId="0" borderId="0" xfId="0" applyNumberFormat="1"/>
    <xf numFmtId="43" fontId="23" fillId="8" borderId="8" xfId="18" applyNumberFormat="1" applyFont="1" applyFill="1" applyBorder="1" applyAlignment="1"/>
    <xf numFmtId="10" fontId="25" fillId="3" borderId="2" xfId="2" applyNumberFormat="1" applyFont="1" applyFill="1" applyBorder="1" applyAlignment="1">
      <alignment horizontal="right" vertical="center" wrapText="1"/>
    </xf>
    <xf numFmtId="10" fontId="25" fillId="3" borderId="2" xfId="15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/>
    <xf numFmtId="169" fontId="25" fillId="0" borderId="2" xfId="2" applyNumberFormat="1" applyFont="1" applyFill="1" applyBorder="1" applyAlignment="1">
      <alignment horizontal="right" vertical="center" wrapText="1"/>
    </xf>
    <xf numFmtId="170" fontId="0" fillId="0" borderId="0" xfId="0" applyNumberFormat="1" applyAlignment="1">
      <alignment horizontal="center" vertical="center"/>
    </xf>
    <xf numFmtId="165" fontId="0" fillId="0" borderId="0" xfId="0" applyNumberFormat="1"/>
    <xf numFmtId="43" fontId="0" fillId="0" borderId="0" xfId="0" applyNumberFormat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wrapText="1"/>
    </xf>
    <xf numFmtId="0" fontId="10" fillId="6" borderId="0" xfId="0" applyFont="1" applyFill="1" applyAlignment="1">
      <alignment horizontal="left" vertical="center"/>
    </xf>
    <xf numFmtId="0" fontId="35" fillId="0" borderId="12" xfId="17" applyFont="1" applyFill="1" applyBorder="1" applyAlignment="1">
      <alignment horizontal="left" vertical="center" wrapText="1"/>
    </xf>
    <xf numFmtId="0" fontId="22" fillId="5" borderId="6" xfId="17" applyFont="1" applyFill="1" applyBorder="1" applyAlignment="1">
      <alignment horizontal="center" vertical="center" wrapText="1"/>
    </xf>
    <xf numFmtId="0" fontId="22" fillId="5" borderId="11" xfId="17" applyFont="1" applyFill="1" applyBorder="1" applyAlignment="1">
      <alignment horizontal="center" vertical="center" wrapText="1"/>
    </xf>
    <xf numFmtId="0" fontId="35" fillId="0" borderId="12" xfId="17" applyFont="1" applyFill="1" applyBorder="1" applyAlignment="1">
      <alignment vertical="center" wrapText="1"/>
    </xf>
  </cellXfs>
  <cellStyles count="26">
    <cellStyle name="DC_TABELA" xfId="21"/>
    <cellStyle name="Normal" xfId="0" builtinId="0"/>
    <cellStyle name="Normal 11" xfId="7"/>
    <cellStyle name="Normal 11 3" xfId="10"/>
    <cellStyle name="Normal 12" xfId="13"/>
    <cellStyle name="Normal 2" xfId="14"/>
    <cellStyle name="Normal 2 2" xfId="19"/>
    <cellStyle name="Normal 2 24 2 2" xfId="8"/>
    <cellStyle name="Normal 2 3" xfId="23"/>
    <cellStyle name="Normal 3" xfId="1"/>
    <cellStyle name="Normal 3 2" xfId="17"/>
    <cellStyle name="Normal 3 2 2" xfId="24"/>
    <cellStyle name="Normal 83 2" xfId="5"/>
    <cellStyle name="Porcentagem" xfId="15" builtinId="5"/>
    <cellStyle name="Porcentagem 10 2" xfId="6"/>
    <cellStyle name="Porcentagem 2" xfId="2"/>
    <cellStyle name="Separador de milhares 10 4" xfId="11"/>
    <cellStyle name="Separador de milhares 2" xfId="3"/>
    <cellStyle name="Separador de milhares 2 2" xfId="18"/>
    <cellStyle name="Separador de milhares 2 2 2" xfId="25"/>
    <cellStyle name="Separador de milhares 2 21" xfId="12"/>
    <cellStyle name="Separador de milhares 2 21 3" xfId="20"/>
    <cellStyle name="Separador de milhares 35" xfId="4"/>
    <cellStyle name="Separador de milhares 65" xfId="22"/>
    <cellStyle name="Vírgula" xfId="16" builtinId="3"/>
    <cellStyle name="Vírgula 2" xfId="9"/>
  </cellStyles>
  <dxfs count="0"/>
  <tableStyles count="0" defaultTableStyle="TableStyleMedium9" defaultPivotStyle="PivotStyleLight16"/>
  <colors>
    <mruColors>
      <color rgb="FF023E73"/>
      <color rgb="FFF2F2F2"/>
      <color rgb="FF03A60E"/>
      <color rgb="FF525759"/>
      <color rgb="FFC7D8E7"/>
      <color rgb="FFA7C1D9"/>
      <color rgb="FF56A632"/>
      <color rgb="FF015391"/>
      <color rgb="FFF58025"/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60754</xdr:rowOff>
    </xdr:from>
    <xdr:to>
      <xdr:col>1</xdr:col>
      <xdr:colOff>1943100</xdr:colOff>
      <xdr:row>3</xdr:row>
      <xdr:rowOff>180974</xdr:rowOff>
    </xdr:to>
    <xdr:pic>
      <xdr:nvPicPr>
        <xdr:cNvPr id="17" name="Imagem 16" descr="http://svcppoaweb01.sfb:8090/portal/pls/portal/docs/1/2185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6029"/>
          <a:ext cx="1933575" cy="6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A60E"/>
  </sheetPr>
  <dimension ref="A1:E51"/>
  <sheetViews>
    <sheetView showGridLines="0" zoomScaleNormal="100" workbookViewId="0">
      <selection activeCell="B49" sqref="B49"/>
    </sheetView>
  </sheetViews>
  <sheetFormatPr defaultColWidth="0" defaultRowHeight="15" zeroHeight="1"/>
  <cols>
    <col min="1" max="1" width="13.7109375" style="4" customWidth="1"/>
    <col min="2" max="2" width="90.85546875" style="4" bestFit="1" customWidth="1"/>
    <col min="3" max="3" width="13.7109375" style="4" customWidth="1"/>
    <col min="4" max="5" width="0" style="4" hidden="1" customWidth="1"/>
    <col min="6" max="16384" width="9.140625" style="4" hidden="1"/>
  </cols>
  <sheetData>
    <row r="1" spans="1:3" s="24" customFormat="1" ht="23.25" customHeight="1">
      <c r="A1" s="22"/>
      <c r="B1" s="22"/>
      <c r="C1" s="23"/>
    </row>
    <row r="2" spans="1:3" s="17" customFormat="1" ht="18" customHeight="1">
      <c r="A2" s="19"/>
      <c r="B2" s="19"/>
      <c r="C2" s="20"/>
    </row>
    <row r="3" spans="1:3" customFormat="1" ht="23.25" customHeight="1">
      <c r="A3" s="21"/>
      <c r="B3" s="25" t="s">
        <v>58</v>
      </c>
      <c r="C3" s="20"/>
    </row>
    <row r="4" spans="1:3" customFormat="1" ht="18" customHeight="1">
      <c r="A4" s="20"/>
      <c r="B4" s="20"/>
      <c r="C4" s="20"/>
    </row>
    <row r="5" spans="1:3" customFormat="1" ht="20.100000000000001" customHeight="1">
      <c r="A5" s="24"/>
      <c r="B5" s="24"/>
      <c r="C5" s="24"/>
    </row>
    <row r="6" spans="1:3" customFormat="1">
      <c r="A6" s="24"/>
      <c r="B6" s="22" t="s">
        <v>59</v>
      </c>
      <c r="C6" s="23"/>
    </row>
    <row r="7" spans="1:3" customFormat="1" ht="9.9499999999999993" customHeight="1">
      <c r="A7" s="24"/>
      <c r="B7" s="22"/>
      <c r="C7" s="23"/>
    </row>
    <row r="8" spans="1:3" customFormat="1">
      <c r="A8" s="24"/>
      <c r="B8" s="22" t="s">
        <v>60</v>
      </c>
      <c r="C8" s="23"/>
    </row>
    <row r="9" spans="1:3" customFormat="1" ht="9.9499999999999993" customHeight="1">
      <c r="A9" s="24"/>
      <c r="B9" s="22"/>
      <c r="C9" s="23"/>
    </row>
    <row r="10" spans="1:3" customFormat="1">
      <c r="A10" s="24"/>
      <c r="B10" s="22" t="s">
        <v>61</v>
      </c>
      <c r="C10" s="23"/>
    </row>
    <row r="11" spans="1:3" customFormat="1" ht="4.5" customHeight="1">
      <c r="A11" s="24"/>
      <c r="B11" s="22"/>
      <c r="C11" s="23"/>
    </row>
    <row r="12" spans="1:3" customFormat="1" ht="6.75" customHeight="1">
      <c r="A12" s="24"/>
      <c r="B12" s="22"/>
      <c r="C12" s="23"/>
    </row>
    <row r="13" spans="1:3" customFormat="1" ht="6.75" customHeight="1">
      <c r="A13" s="24"/>
      <c r="B13" s="22"/>
      <c r="C13" s="23"/>
    </row>
    <row r="14" spans="1:3" customFormat="1" ht="6" customHeight="1">
      <c r="A14" s="24"/>
      <c r="B14" s="22"/>
      <c r="C14" s="24"/>
    </row>
    <row r="15" spans="1:3" customFormat="1">
      <c r="A15" s="26"/>
      <c r="B15" s="27"/>
      <c r="C15" s="27" t="s">
        <v>144</v>
      </c>
    </row>
    <row r="16" spans="1:3" customFormat="1" hidden="1">
      <c r="A16" s="18"/>
      <c r="B16" s="18"/>
      <c r="C16" s="18"/>
    </row>
    <row r="17" spans="1:3" customFormat="1" hidden="1">
      <c r="A17" s="18"/>
      <c r="B17" s="18"/>
      <c r="C17" s="18"/>
    </row>
    <row r="18" spans="1:3" customFormat="1" hidden="1">
      <c r="A18" s="18"/>
      <c r="B18" s="18"/>
      <c r="C18" s="18"/>
    </row>
    <row r="19" spans="1:3" customFormat="1" hidden="1">
      <c r="A19" s="18"/>
      <c r="B19" s="18"/>
      <c r="C19" s="18"/>
    </row>
    <row r="20" spans="1:3" customFormat="1" hidden="1">
      <c r="A20" s="18"/>
      <c r="B20" s="18"/>
      <c r="C20" s="18"/>
    </row>
    <row r="21" spans="1:3" customFormat="1" hidden="1">
      <c r="A21" s="18"/>
      <c r="B21" s="18"/>
      <c r="C21" s="18"/>
    </row>
    <row r="22" spans="1:3" customFormat="1" hidden="1">
      <c r="A22" s="18"/>
      <c r="B22" s="18"/>
      <c r="C22" s="18"/>
    </row>
    <row r="23" spans="1:3" customFormat="1" hidden="1">
      <c r="A23" s="18"/>
      <c r="B23" s="18"/>
      <c r="C23" s="18"/>
    </row>
    <row r="24" spans="1:3" customFormat="1" hidden="1">
      <c r="A24" s="18"/>
      <c r="B24" s="18"/>
      <c r="C24" s="18"/>
    </row>
    <row r="25" spans="1:3" customFormat="1" hidden="1">
      <c r="A25" s="18"/>
      <c r="B25" s="18"/>
      <c r="C25" s="18"/>
    </row>
    <row r="26" spans="1:3" customFormat="1" hidden="1">
      <c r="A26" s="18"/>
      <c r="B26" s="18"/>
      <c r="C26" s="18"/>
    </row>
    <row r="27" spans="1:3" customFormat="1" hidden="1">
      <c r="A27" s="18"/>
      <c r="B27" s="18"/>
      <c r="C27" s="18"/>
    </row>
    <row r="28" spans="1:3" customFormat="1" hidden="1">
      <c r="A28" s="18"/>
      <c r="B28" s="18"/>
      <c r="C28" s="18"/>
    </row>
    <row r="29" spans="1:3" hidden="1"/>
    <row r="30" spans="1:3" hidden="1"/>
    <row r="31" spans="1:3" hidden="1"/>
    <row r="32" spans="1: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/>
    <row r="48"/>
    <row r="49"/>
    <row r="50"/>
    <row r="51"/>
  </sheetData>
  <hyperlinks>
    <hyperlink ref="B6" location="'KM1'!A1" display="KM1 - Informações Quantitativas sobre os Requerimentos Prudenciais"/>
    <hyperlink ref="B8" location="'OV1'!A1" display="OV1 - Visão Geral dos Ativos Ponderados pelo Risco – RWA"/>
    <hyperlink ref="B10" location="'MR1'!A1" display="MR1 - 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16384" width="9.140625" style="37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P37"/>
  <sheetViews>
    <sheetView showGridLines="0" topLeftCell="A25" workbookViewId="0">
      <selection activeCell="J35" sqref="J35"/>
    </sheetView>
  </sheetViews>
  <sheetFormatPr defaultRowHeight="15"/>
  <cols>
    <col min="1" max="1" width="4.85546875" style="2" customWidth="1"/>
    <col min="2" max="2" width="66.5703125" style="2" customWidth="1"/>
    <col min="3" max="3" width="17.7109375" style="3" bestFit="1" customWidth="1"/>
    <col min="4" max="7" width="17.7109375" style="2" hidden="1" customWidth="1"/>
    <col min="10" max="10" width="18" bestFit="1" customWidth="1"/>
    <col min="16" max="16" width="13.28515625" bestFit="1" customWidth="1"/>
  </cols>
  <sheetData>
    <row r="1" spans="1:16" s="16" customFormat="1" ht="5.0999999999999996" customHeight="1">
      <c r="A1" s="7"/>
      <c r="B1" s="8"/>
      <c r="C1" s="9"/>
      <c r="D1" s="10"/>
      <c r="E1" s="11"/>
      <c r="F1" s="12"/>
      <c r="G1" s="13"/>
      <c r="H1" s="14"/>
      <c r="I1" s="15"/>
    </row>
    <row r="2" spans="1:16">
      <c r="A2" s="28"/>
      <c r="B2" s="129" t="s">
        <v>55</v>
      </c>
      <c r="C2" s="129"/>
      <c r="D2" s="29"/>
      <c r="E2" s="29"/>
      <c r="F2" s="29"/>
      <c r="G2" s="29"/>
    </row>
    <row r="3" spans="1:16" s="4" customFormat="1">
      <c r="A3" s="42"/>
      <c r="B3" s="43"/>
      <c r="C3" s="43"/>
      <c r="D3" s="44"/>
      <c r="E3" s="44"/>
      <c r="F3" s="44"/>
      <c r="G3" s="44"/>
    </row>
    <row r="4" spans="1:16">
      <c r="A4" s="30"/>
      <c r="B4" s="1"/>
      <c r="C4" s="45" t="s">
        <v>0</v>
      </c>
      <c r="D4" s="46" t="s">
        <v>27</v>
      </c>
      <c r="E4" s="46" t="s">
        <v>28</v>
      </c>
      <c r="F4" s="46" t="s">
        <v>29</v>
      </c>
      <c r="G4" s="47" t="s">
        <v>30</v>
      </c>
    </row>
    <row r="5" spans="1:16" ht="22.5">
      <c r="A5" s="63" t="s">
        <v>77</v>
      </c>
      <c r="B5" s="39">
        <v>2</v>
      </c>
      <c r="C5" s="48">
        <v>44651</v>
      </c>
      <c r="D5" s="48">
        <v>44104</v>
      </c>
      <c r="E5" s="48">
        <v>44012</v>
      </c>
      <c r="F5" s="49">
        <v>43921</v>
      </c>
      <c r="G5" s="49">
        <v>43830</v>
      </c>
    </row>
    <row r="6" spans="1:16">
      <c r="A6" s="64"/>
      <c r="B6" s="38" t="s">
        <v>62</v>
      </c>
      <c r="C6" s="50"/>
      <c r="D6" s="50"/>
      <c r="E6" s="50"/>
      <c r="F6" s="51"/>
      <c r="G6" s="51"/>
    </row>
    <row r="7" spans="1:16">
      <c r="A7" s="65">
        <v>1</v>
      </c>
      <c r="B7" s="30" t="s">
        <v>1</v>
      </c>
      <c r="C7" s="103">
        <v>1809827459.04</v>
      </c>
      <c r="D7" s="103">
        <v>1482617606.8599999</v>
      </c>
      <c r="E7" s="103">
        <v>1430036473.8900001</v>
      </c>
      <c r="F7" s="104">
        <v>1383429753.49</v>
      </c>
      <c r="G7" s="104">
        <v>1542977467.01</v>
      </c>
      <c r="I7" s="120" t="s">
        <v>81</v>
      </c>
      <c r="J7" s="121">
        <f>C7</f>
        <v>1809827459.04</v>
      </c>
      <c r="P7" s="126"/>
    </row>
    <row r="8" spans="1:16">
      <c r="A8" s="65">
        <v>2</v>
      </c>
      <c r="B8" s="30" t="s">
        <v>2</v>
      </c>
      <c r="C8" s="103">
        <v>1809827459.04</v>
      </c>
      <c r="D8" s="103">
        <v>1482617606.8599999</v>
      </c>
      <c r="E8" s="103">
        <v>1430036473.8900001</v>
      </c>
      <c r="F8" s="104">
        <v>1383429753.49</v>
      </c>
      <c r="G8" s="104">
        <v>1542977467.01</v>
      </c>
      <c r="I8" s="120" t="s">
        <v>82</v>
      </c>
      <c r="J8" s="121">
        <f>C8</f>
        <v>1809827459.04</v>
      </c>
      <c r="P8" s="126"/>
    </row>
    <row r="9" spans="1:16">
      <c r="A9" s="65">
        <v>3</v>
      </c>
      <c r="B9" s="30" t="s">
        <v>3</v>
      </c>
      <c r="C9" s="103">
        <v>1809827459.04</v>
      </c>
      <c r="D9" s="103">
        <v>1482617606.8599999</v>
      </c>
      <c r="E9" s="103">
        <v>1430036473.8900001</v>
      </c>
      <c r="F9" s="104">
        <v>1383429753.49</v>
      </c>
      <c r="G9" s="104">
        <v>1542977467.01</v>
      </c>
      <c r="I9" s="120" t="s">
        <v>83</v>
      </c>
      <c r="J9" s="121">
        <f>C9</f>
        <v>1809827459.04</v>
      </c>
      <c r="P9" s="126"/>
    </row>
    <row r="10" spans="1:16">
      <c r="A10" s="102" t="s">
        <v>4</v>
      </c>
      <c r="B10" s="30" t="s">
        <v>79</v>
      </c>
      <c r="C10" s="52">
        <v>0</v>
      </c>
      <c r="D10" s="52">
        <v>0</v>
      </c>
      <c r="E10" s="52">
        <v>0</v>
      </c>
      <c r="F10" s="53">
        <v>0</v>
      </c>
      <c r="G10" s="53">
        <v>0</v>
      </c>
      <c r="I10" s="120" t="s">
        <v>84</v>
      </c>
      <c r="J10" s="122">
        <v>0</v>
      </c>
      <c r="P10" s="126"/>
    </row>
    <row r="11" spans="1:16">
      <c r="A11" s="102" t="s">
        <v>5</v>
      </c>
      <c r="B11" s="30" t="s">
        <v>80</v>
      </c>
      <c r="C11" s="52">
        <v>0</v>
      </c>
      <c r="D11" s="52">
        <v>0</v>
      </c>
      <c r="E11" s="52">
        <v>0</v>
      </c>
      <c r="F11" s="53">
        <v>0</v>
      </c>
      <c r="G11" s="53">
        <v>0</v>
      </c>
      <c r="I11" s="120" t="s">
        <v>85</v>
      </c>
      <c r="J11" s="122">
        <v>0</v>
      </c>
      <c r="P11" s="126"/>
    </row>
    <row r="12" spans="1:16">
      <c r="A12" s="64"/>
      <c r="B12" s="38" t="s">
        <v>31</v>
      </c>
      <c r="C12" s="50"/>
      <c r="D12" s="50"/>
      <c r="E12" s="50"/>
      <c r="F12" s="51"/>
      <c r="G12" s="51"/>
      <c r="I12" s="120" t="s">
        <v>86</v>
      </c>
      <c r="J12" s="121">
        <f>C13</f>
        <v>11465553906.68</v>
      </c>
      <c r="P12" s="126"/>
    </row>
    <row r="13" spans="1:16">
      <c r="A13" s="65">
        <v>4</v>
      </c>
      <c r="B13" s="30" t="s">
        <v>6</v>
      </c>
      <c r="C13" s="103">
        <v>11465553906.68</v>
      </c>
      <c r="D13" s="103">
        <v>10268577160.1</v>
      </c>
      <c r="E13" s="103">
        <v>10136326572.059999</v>
      </c>
      <c r="F13" s="104">
        <v>10791418906.540001</v>
      </c>
      <c r="G13" s="104">
        <v>10982658743.360001</v>
      </c>
      <c r="I13" s="120" t="s">
        <v>87</v>
      </c>
      <c r="J13" s="122">
        <f>C15*100</f>
        <v>15.78</v>
      </c>
      <c r="P13" s="126"/>
    </row>
    <row r="14" spans="1:16">
      <c r="A14" s="64"/>
      <c r="B14" s="38" t="s">
        <v>7</v>
      </c>
      <c r="C14" s="50"/>
      <c r="D14" s="50"/>
      <c r="E14" s="50"/>
      <c r="F14" s="51"/>
      <c r="G14" s="51"/>
      <c r="I14" s="120" t="s">
        <v>88</v>
      </c>
      <c r="J14" s="122">
        <f t="shared" ref="J14:J15" si="0">C16*100</f>
        <v>15.78</v>
      </c>
      <c r="P14" s="126"/>
    </row>
    <row r="15" spans="1:16">
      <c r="A15" s="65">
        <v>5</v>
      </c>
      <c r="B15" s="30" t="s">
        <v>8</v>
      </c>
      <c r="C15" s="54">
        <v>0.1578</v>
      </c>
      <c r="D15" s="54">
        <v>0.1444</v>
      </c>
      <c r="E15" s="54">
        <v>0.1411</v>
      </c>
      <c r="F15" s="55">
        <v>0.12820000000000001</v>
      </c>
      <c r="G15" s="55">
        <v>0.1404921616036616</v>
      </c>
      <c r="I15" s="120" t="s">
        <v>89</v>
      </c>
      <c r="J15" s="122">
        <f t="shared" si="0"/>
        <v>15.78</v>
      </c>
      <c r="P15" s="126"/>
    </row>
    <row r="16" spans="1:16">
      <c r="A16" s="65">
        <v>6</v>
      </c>
      <c r="B16" s="30" t="s">
        <v>9</v>
      </c>
      <c r="C16" s="54">
        <v>0.1578</v>
      </c>
      <c r="D16" s="54">
        <v>0.1444</v>
      </c>
      <c r="E16" s="54">
        <v>0.1411</v>
      </c>
      <c r="F16" s="55">
        <v>0.12820000000000001</v>
      </c>
      <c r="G16" s="55">
        <v>0.1404921616036616</v>
      </c>
      <c r="I16" s="120" t="s">
        <v>90</v>
      </c>
      <c r="J16" s="125">
        <f>C19*100</f>
        <v>2</v>
      </c>
      <c r="P16" s="126"/>
    </row>
    <row r="17" spans="1:16">
      <c r="A17" s="65">
        <v>7</v>
      </c>
      <c r="B17" s="30" t="s">
        <v>10</v>
      </c>
      <c r="C17" s="54">
        <v>0.1578</v>
      </c>
      <c r="D17" s="54">
        <v>0.1444</v>
      </c>
      <c r="E17" s="54">
        <v>0.1411</v>
      </c>
      <c r="F17" s="55">
        <v>0.12820000000000001</v>
      </c>
      <c r="G17" s="55">
        <v>0.1404921616036616</v>
      </c>
      <c r="I17" s="120" t="s">
        <v>91</v>
      </c>
      <c r="J17" s="122">
        <f>C20*100</f>
        <v>0</v>
      </c>
      <c r="P17" s="126"/>
    </row>
    <row r="18" spans="1:16">
      <c r="A18" s="64"/>
      <c r="B18" s="38" t="s">
        <v>11</v>
      </c>
      <c r="C18" s="56"/>
      <c r="D18" s="56"/>
      <c r="E18" s="56"/>
      <c r="F18" s="57"/>
      <c r="G18" s="57"/>
      <c r="I18" s="120" t="s">
        <v>92</v>
      </c>
      <c r="J18" s="122">
        <f>C21*100</f>
        <v>0</v>
      </c>
      <c r="P18" s="126"/>
    </row>
    <row r="19" spans="1:16" ht="16.5" customHeight="1">
      <c r="A19" s="65">
        <v>8</v>
      </c>
      <c r="B19" s="30" t="s">
        <v>12</v>
      </c>
      <c r="C19" s="124">
        <v>0.02</v>
      </c>
      <c r="D19" s="54">
        <v>1.2500000000000001E-2</v>
      </c>
      <c r="E19" s="54">
        <v>1.2500000000000001E-2</v>
      </c>
      <c r="F19" s="59">
        <v>2.5000000000000001E-2</v>
      </c>
      <c r="G19" s="59">
        <v>2.5000000000000001E-2</v>
      </c>
      <c r="I19" s="120" t="s">
        <v>93</v>
      </c>
      <c r="J19" s="125">
        <f>C22*100</f>
        <v>2</v>
      </c>
      <c r="P19" s="126"/>
    </row>
    <row r="20" spans="1:16" ht="16.5" customHeight="1">
      <c r="A20" s="65">
        <v>9</v>
      </c>
      <c r="B20" s="30" t="s">
        <v>64</v>
      </c>
      <c r="C20" s="58">
        <v>0</v>
      </c>
      <c r="D20" s="58">
        <v>0</v>
      </c>
      <c r="E20" s="58">
        <v>0</v>
      </c>
      <c r="F20" s="59">
        <v>0</v>
      </c>
      <c r="G20" s="59">
        <v>0</v>
      </c>
      <c r="I20" s="120" t="s">
        <v>94</v>
      </c>
      <c r="J20" s="122">
        <f>C23*100</f>
        <v>9.2799999999999994</v>
      </c>
      <c r="N20" s="123"/>
      <c r="P20" s="126"/>
    </row>
    <row r="21" spans="1:16">
      <c r="A21" s="65">
        <v>10</v>
      </c>
      <c r="B21" s="30" t="s">
        <v>13</v>
      </c>
      <c r="C21" s="58">
        <v>0</v>
      </c>
      <c r="D21" s="58">
        <v>0</v>
      </c>
      <c r="E21" s="58">
        <v>0</v>
      </c>
      <c r="F21" s="59">
        <v>0</v>
      </c>
      <c r="G21" s="59">
        <v>0</v>
      </c>
      <c r="I21" s="120" t="s">
        <v>95</v>
      </c>
      <c r="J21" s="121">
        <f>C25</f>
        <v>29924096054.59</v>
      </c>
      <c r="P21" s="126"/>
    </row>
    <row r="22" spans="1:16">
      <c r="A22" s="65">
        <v>11</v>
      </c>
      <c r="B22" s="30" t="s">
        <v>14</v>
      </c>
      <c r="C22" s="124">
        <v>0.02</v>
      </c>
      <c r="D22" s="54">
        <v>1.2500000000000001E-2</v>
      </c>
      <c r="E22" s="54">
        <v>1.2500000000000001E-2</v>
      </c>
      <c r="F22" s="59" t="s">
        <v>72</v>
      </c>
      <c r="G22" s="59" t="s">
        <v>72</v>
      </c>
      <c r="I22" s="120" t="s">
        <v>96</v>
      </c>
      <c r="J22" s="122">
        <f>C26*100</f>
        <v>6.0480605854838974</v>
      </c>
      <c r="P22" s="126"/>
    </row>
    <row r="23" spans="1:16">
      <c r="A23" s="65">
        <v>12</v>
      </c>
      <c r="B23" s="30" t="s">
        <v>15</v>
      </c>
      <c r="C23" s="118">
        <v>9.2799999999999994E-2</v>
      </c>
      <c r="D23" s="54">
        <v>8.6900000000000005E-2</v>
      </c>
      <c r="E23" s="54">
        <v>8.3599999999999994E-2</v>
      </c>
      <c r="F23" s="55">
        <v>5.8200000000000002E-2</v>
      </c>
      <c r="G23" s="55">
        <v>7.0499999999999993E-2</v>
      </c>
      <c r="I23" s="120" t="s">
        <v>97</v>
      </c>
      <c r="J23" s="122">
        <v>0</v>
      </c>
      <c r="P23" s="126"/>
    </row>
    <row r="24" spans="1:16">
      <c r="A24" s="64"/>
      <c r="B24" s="38" t="s">
        <v>16</v>
      </c>
      <c r="C24" s="56"/>
      <c r="D24" s="56"/>
      <c r="E24" s="56"/>
      <c r="F24" s="57"/>
      <c r="G24" s="57"/>
      <c r="I24" s="120" t="s">
        <v>98</v>
      </c>
      <c r="J24" s="122">
        <v>0</v>
      </c>
      <c r="P24" s="126"/>
    </row>
    <row r="25" spans="1:16">
      <c r="A25" s="65">
        <v>13</v>
      </c>
      <c r="B25" s="30" t="s">
        <v>17</v>
      </c>
      <c r="C25" s="103">
        <v>29924096054.59</v>
      </c>
      <c r="D25" s="103">
        <v>31813725051.399998</v>
      </c>
      <c r="E25" s="103">
        <v>23640271579.799999</v>
      </c>
      <c r="F25" s="104">
        <v>23396624643.449997</v>
      </c>
      <c r="G25" s="104">
        <v>19880023658.629997</v>
      </c>
      <c r="I25" s="120" t="s">
        <v>99</v>
      </c>
      <c r="J25" s="122">
        <v>0</v>
      </c>
      <c r="P25" s="126"/>
    </row>
    <row r="26" spans="1:16">
      <c r="A26" s="65">
        <v>14</v>
      </c>
      <c r="B26" s="30" t="s">
        <v>18</v>
      </c>
      <c r="C26" s="119">
        <v>6.0480605854838977E-2</v>
      </c>
      <c r="D26" s="60">
        <v>4.6600000000000003E-2</v>
      </c>
      <c r="E26" s="60">
        <v>6.0499999999999998E-2</v>
      </c>
      <c r="F26" s="61">
        <v>5.91E-2</v>
      </c>
      <c r="G26" s="61">
        <v>7.7600000000000002E-2</v>
      </c>
      <c r="I26" s="120" t="s">
        <v>100</v>
      </c>
      <c r="J26" s="122">
        <v>0</v>
      </c>
      <c r="P26" s="126"/>
    </row>
    <row r="27" spans="1:16">
      <c r="A27" s="64"/>
      <c r="B27" s="38" t="s">
        <v>19</v>
      </c>
      <c r="C27" s="56"/>
      <c r="D27" s="56"/>
      <c r="E27" s="56"/>
      <c r="F27" s="57"/>
      <c r="G27" s="57"/>
      <c r="I27" s="120" t="s">
        <v>101</v>
      </c>
      <c r="J27" s="122">
        <v>0</v>
      </c>
      <c r="P27" s="126"/>
    </row>
    <row r="28" spans="1:16">
      <c r="A28" s="65">
        <v>15</v>
      </c>
      <c r="B28" s="30" t="s">
        <v>20</v>
      </c>
      <c r="C28" s="93" t="s">
        <v>78</v>
      </c>
      <c r="D28" s="93" t="s">
        <v>78</v>
      </c>
      <c r="E28" s="93" t="s">
        <v>78</v>
      </c>
      <c r="F28" s="94" t="s">
        <v>78</v>
      </c>
      <c r="G28" s="94" t="s">
        <v>78</v>
      </c>
      <c r="I28" s="120" t="s">
        <v>102</v>
      </c>
      <c r="J28" s="122">
        <v>0</v>
      </c>
      <c r="P28" s="126"/>
    </row>
    <row r="29" spans="1:16">
      <c r="A29" s="65">
        <v>16</v>
      </c>
      <c r="B29" s="30" t="s">
        <v>21</v>
      </c>
      <c r="C29" s="93" t="s">
        <v>78</v>
      </c>
      <c r="D29" s="93" t="s">
        <v>78</v>
      </c>
      <c r="E29" s="93" t="s">
        <v>78</v>
      </c>
      <c r="F29" s="94" t="s">
        <v>78</v>
      </c>
      <c r="G29" s="94" t="s">
        <v>78</v>
      </c>
      <c r="P29" s="126"/>
    </row>
    <row r="30" spans="1:16">
      <c r="A30" s="65">
        <v>17</v>
      </c>
      <c r="B30" s="30" t="s">
        <v>22</v>
      </c>
      <c r="C30" s="91" t="s">
        <v>78</v>
      </c>
      <c r="D30" s="91" t="s">
        <v>78</v>
      </c>
      <c r="E30" s="91" t="s">
        <v>78</v>
      </c>
      <c r="F30" s="92" t="s">
        <v>78</v>
      </c>
      <c r="G30" s="92" t="s">
        <v>78</v>
      </c>
      <c r="P30" s="126"/>
    </row>
    <row r="31" spans="1:16">
      <c r="A31" s="64"/>
      <c r="B31" s="38" t="s">
        <v>23</v>
      </c>
      <c r="C31" s="56"/>
      <c r="D31" s="56"/>
      <c r="E31" s="56"/>
      <c r="F31" s="57"/>
      <c r="G31" s="57"/>
      <c r="P31" s="126"/>
    </row>
    <row r="32" spans="1:16">
      <c r="A32" s="65">
        <v>18</v>
      </c>
      <c r="B32" s="30" t="s">
        <v>24</v>
      </c>
      <c r="C32" s="93" t="s">
        <v>78</v>
      </c>
      <c r="D32" s="93" t="s">
        <v>78</v>
      </c>
      <c r="E32" s="93" t="s">
        <v>78</v>
      </c>
      <c r="F32" s="94" t="s">
        <v>78</v>
      </c>
      <c r="G32" s="94" t="s">
        <v>78</v>
      </c>
      <c r="P32" s="126"/>
    </row>
    <row r="33" spans="1:16">
      <c r="A33" s="65">
        <v>19</v>
      </c>
      <c r="B33" s="30" t="s">
        <v>25</v>
      </c>
      <c r="C33" s="93" t="s">
        <v>78</v>
      </c>
      <c r="D33" s="93" t="s">
        <v>78</v>
      </c>
      <c r="E33" s="93" t="s">
        <v>78</v>
      </c>
      <c r="F33" s="94" t="s">
        <v>78</v>
      </c>
      <c r="G33" s="94" t="s">
        <v>78</v>
      </c>
      <c r="P33" s="126"/>
    </row>
    <row r="34" spans="1:16">
      <c r="A34" s="65">
        <v>20</v>
      </c>
      <c r="B34" s="30" t="s">
        <v>26</v>
      </c>
      <c r="C34" s="91" t="s">
        <v>78</v>
      </c>
      <c r="D34" s="91" t="s">
        <v>78</v>
      </c>
      <c r="E34" s="91" t="s">
        <v>78</v>
      </c>
      <c r="F34" s="92" t="s">
        <v>78</v>
      </c>
      <c r="G34" s="92" t="s">
        <v>78</v>
      </c>
      <c r="P34" s="126"/>
    </row>
    <row r="35" spans="1:16" ht="43.5" customHeight="1">
      <c r="A35" s="128" t="s">
        <v>146</v>
      </c>
      <c r="B35" s="128"/>
      <c r="C35" s="128"/>
      <c r="D35" s="128"/>
      <c r="E35" s="128"/>
      <c r="F35" s="128"/>
      <c r="G35" s="128"/>
    </row>
    <row r="36" spans="1:16" ht="15.75" thickBot="1"/>
    <row r="37" spans="1:16" ht="42.75" customHeight="1">
      <c r="A37" s="130" t="s">
        <v>145</v>
      </c>
      <c r="B37" s="130"/>
      <c r="C37" s="130"/>
      <c r="D37" s="130"/>
      <c r="E37" s="130"/>
      <c r="F37" s="130"/>
      <c r="G37" s="130"/>
    </row>
  </sheetData>
  <mergeCells count="3">
    <mergeCell ref="A35:G35"/>
    <mergeCell ref="B2:C2"/>
    <mergeCell ref="A37:G37"/>
  </mergeCells>
  <hyperlinks>
    <hyperlink ref="B2" location="Índice!C6" display="Informações Quantitativas sobre os Requerimentos Prudenciais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K39"/>
  <sheetViews>
    <sheetView showGridLines="0" tabSelected="1" topLeftCell="A4" workbookViewId="0">
      <selection activeCell="E11" sqref="E11"/>
    </sheetView>
  </sheetViews>
  <sheetFormatPr defaultRowHeight="15"/>
  <cols>
    <col min="1" max="1" width="4.85546875" style="5" customWidth="1"/>
    <col min="2" max="2" width="96.42578125" style="5" bestFit="1" customWidth="1"/>
    <col min="3" max="3" width="18" style="3" bestFit="1" customWidth="1"/>
    <col min="4" max="4" width="17.7109375" style="3" hidden="1" customWidth="1"/>
    <col min="5" max="5" width="15.7109375" style="3" customWidth="1"/>
    <col min="6" max="6" width="7.85546875" customWidth="1"/>
    <col min="7" max="7" width="10.5703125" bestFit="1" customWidth="1"/>
    <col min="8" max="8" width="16.85546875" bestFit="1" customWidth="1"/>
    <col min="10" max="10" width="18" bestFit="1" customWidth="1"/>
    <col min="11" max="11" width="16.85546875" bestFit="1" customWidth="1"/>
  </cols>
  <sheetData>
    <row r="1" spans="1:11" s="16" customFormat="1" ht="5.0999999999999996" customHeight="1">
      <c r="A1" s="7"/>
      <c r="B1" s="8"/>
      <c r="C1" s="9"/>
      <c r="D1" s="10"/>
      <c r="E1" s="11"/>
      <c r="F1" s="12"/>
      <c r="G1" s="13"/>
      <c r="H1" s="14"/>
      <c r="I1" s="15"/>
    </row>
    <row r="2" spans="1:11">
      <c r="A2" s="28"/>
      <c r="B2" s="129" t="s">
        <v>56</v>
      </c>
      <c r="C2" s="129"/>
      <c r="D2" s="29"/>
      <c r="E2" s="29"/>
      <c r="F2" s="2"/>
      <c r="G2" s="2"/>
    </row>
    <row r="3" spans="1:11" s="4" customFormat="1">
      <c r="A3" s="42"/>
      <c r="B3" s="43"/>
      <c r="C3" s="43"/>
      <c r="D3" s="44"/>
      <c r="E3" s="44"/>
      <c r="F3" s="44"/>
      <c r="G3" s="44"/>
    </row>
    <row r="4" spans="1:11">
      <c r="A4" s="31"/>
      <c r="B4" s="32"/>
      <c r="C4" s="72" t="s">
        <v>0</v>
      </c>
      <c r="D4" s="73" t="s">
        <v>27</v>
      </c>
      <c r="E4" s="74" t="s">
        <v>28</v>
      </c>
    </row>
    <row r="5" spans="1:11" ht="27.75" customHeight="1">
      <c r="A5" s="32"/>
      <c r="B5" s="32"/>
      <c r="C5" s="131" t="s">
        <v>32</v>
      </c>
      <c r="D5" s="132"/>
      <c r="E5" s="89" t="s">
        <v>65</v>
      </c>
    </row>
    <row r="6" spans="1:11" ht="22.5">
      <c r="A6" s="63" t="s">
        <v>77</v>
      </c>
      <c r="B6" s="40" t="s">
        <v>63</v>
      </c>
      <c r="C6" s="90">
        <v>44651</v>
      </c>
      <c r="D6" s="76">
        <v>44377</v>
      </c>
      <c r="E6" s="75">
        <v>44651</v>
      </c>
      <c r="H6" s="116"/>
      <c r="J6" s="116"/>
    </row>
    <row r="7" spans="1:11">
      <c r="A7" s="66">
        <v>0</v>
      </c>
      <c r="B7" s="41" t="s">
        <v>33</v>
      </c>
      <c r="C7" s="107">
        <v>9508195707.6900005</v>
      </c>
      <c r="D7" s="107">
        <v>8296273831.5</v>
      </c>
      <c r="E7" s="109">
        <v>760655656.61520004</v>
      </c>
      <c r="F7" s="95"/>
      <c r="J7" s="116"/>
      <c r="K7" s="116"/>
    </row>
    <row r="8" spans="1:11" s="4" customFormat="1">
      <c r="A8" s="67">
        <v>2</v>
      </c>
      <c r="B8" s="33" t="s">
        <v>34</v>
      </c>
      <c r="C8" s="104">
        <v>8312405208.6599989</v>
      </c>
      <c r="D8" s="104">
        <v>6973159654.8200006</v>
      </c>
      <c r="E8" s="105">
        <v>664992416.69279993</v>
      </c>
      <c r="F8" s="95"/>
      <c r="G8" s="120" t="s">
        <v>103</v>
      </c>
      <c r="H8" s="122">
        <f>C7</f>
        <v>9508195707.6900005</v>
      </c>
      <c r="J8" s="116"/>
      <c r="K8" s="116"/>
    </row>
    <row r="9" spans="1:11" s="4" customFormat="1">
      <c r="A9" s="67">
        <v>6</v>
      </c>
      <c r="B9" s="33" t="s">
        <v>35</v>
      </c>
      <c r="C9" s="104">
        <v>489012843.35000002</v>
      </c>
      <c r="D9" s="104">
        <v>436806461.55000001</v>
      </c>
      <c r="E9" s="105">
        <v>39121027.468000002</v>
      </c>
      <c r="F9" s="95"/>
      <c r="G9" s="120" t="s">
        <v>104</v>
      </c>
      <c r="H9" s="122">
        <f>E7</f>
        <v>760655656.61520004</v>
      </c>
      <c r="J9" s="116"/>
      <c r="K9" s="116"/>
    </row>
    <row r="10" spans="1:11" s="4" customFormat="1">
      <c r="A10" s="67">
        <v>7</v>
      </c>
      <c r="B10" s="34" t="s">
        <v>36</v>
      </c>
      <c r="C10" s="104">
        <v>0</v>
      </c>
      <c r="D10" s="104">
        <v>436806461.55000001</v>
      </c>
      <c r="E10" s="105">
        <v>0</v>
      </c>
      <c r="F10" s="95"/>
      <c r="G10" s="120" t="s">
        <v>105</v>
      </c>
      <c r="H10" s="122">
        <f>C8</f>
        <v>8312405208.6599989</v>
      </c>
      <c r="J10" s="116"/>
      <c r="K10" s="116"/>
    </row>
    <row r="11" spans="1:11" s="4" customFormat="1">
      <c r="A11" s="68" t="s">
        <v>37</v>
      </c>
      <c r="B11" s="34" t="s">
        <v>38</v>
      </c>
      <c r="C11" s="53">
        <v>0</v>
      </c>
      <c r="D11" s="104">
        <v>0</v>
      </c>
      <c r="E11" s="105">
        <v>0</v>
      </c>
      <c r="F11" s="95"/>
      <c r="G11" s="120" t="s">
        <v>106</v>
      </c>
      <c r="H11" s="122">
        <f>E8</f>
        <v>664992416.69279993</v>
      </c>
      <c r="J11" s="116"/>
      <c r="K11" s="116"/>
    </row>
    <row r="12" spans="1:11" s="4" customFormat="1">
      <c r="A12" s="67">
        <v>9</v>
      </c>
      <c r="B12" s="34" t="s">
        <v>39</v>
      </c>
      <c r="C12" s="104">
        <v>489012843.35000002</v>
      </c>
      <c r="D12" s="104">
        <v>0</v>
      </c>
      <c r="E12" s="105">
        <v>39121027.468000002</v>
      </c>
      <c r="F12" s="95"/>
      <c r="G12" s="120" t="s">
        <v>107</v>
      </c>
      <c r="H12" s="122">
        <f>C9</f>
        <v>489012843.35000002</v>
      </c>
      <c r="J12" s="116"/>
      <c r="K12" s="116"/>
    </row>
    <row r="13" spans="1:11" s="4" customFormat="1" ht="25.5">
      <c r="A13" s="67">
        <v>10</v>
      </c>
      <c r="B13" s="35" t="s">
        <v>40</v>
      </c>
      <c r="C13" s="53">
        <v>0</v>
      </c>
      <c r="D13" s="104">
        <v>0</v>
      </c>
      <c r="E13" s="105">
        <v>0</v>
      </c>
      <c r="F13" s="95"/>
      <c r="G13" s="120" t="s">
        <v>108</v>
      </c>
      <c r="H13" s="122">
        <f>E9</f>
        <v>39121027.468000002</v>
      </c>
      <c r="J13" s="116"/>
      <c r="K13" s="116"/>
    </row>
    <row r="14" spans="1:11" s="4" customFormat="1">
      <c r="A14" s="69">
        <v>12</v>
      </c>
      <c r="B14" s="33" t="s">
        <v>41</v>
      </c>
      <c r="C14" s="53">
        <v>0</v>
      </c>
      <c r="D14" s="104">
        <v>0</v>
      </c>
      <c r="E14" s="105">
        <v>0</v>
      </c>
      <c r="F14" s="95"/>
      <c r="G14" s="120" t="s">
        <v>109</v>
      </c>
      <c r="H14" s="122">
        <f>C10</f>
        <v>0</v>
      </c>
      <c r="J14" s="116"/>
      <c r="K14" s="116"/>
    </row>
    <row r="15" spans="1:11" s="4" customFormat="1">
      <c r="A15" s="69">
        <v>13</v>
      </c>
      <c r="B15" s="33" t="s">
        <v>42</v>
      </c>
      <c r="C15" s="104">
        <v>68935585.950000003</v>
      </c>
      <c r="D15" s="104">
        <v>64187350.359999999</v>
      </c>
      <c r="E15" s="105">
        <v>5514846.8760000002</v>
      </c>
      <c r="F15" s="95"/>
      <c r="G15" s="120" t="s">
        <v>110</v>
      </c>
      <c r="H15" s="122">
        <f>E10</f>
        <v>0</v>
      </c>
      <c r="J15" s="116"/>
      <c r="K15" s="116"/>
    </row>
    <row r="16" spans="1:11" s="4" customFormat="1">
      <c r="A16" s="69">
        <v>14</v>
      </c>
      <c r="B16" s="33" t="s">
        <v>43</v>
      </c>
      <c r="C16" s="53">
        <v>0</v>
      </c>
      <c r="D16" s="104">
        <v>0</v>
      </c>
      <c r="E16" s="105">
        <v>0</v>
      </c>
      <c r="F16" s="95"/>
      <c r="G16" s="120" t="s">
        <v>111</v>
      </c>
      <c r="H16" s="122">
        <f>C11</f>
        <v>0</v>
      </c>
      <c r="J16" s="116"/>
      <c r="K16" s="116"/>
    </row>
    <row r="17" spans="1:11" s="4" customFormat="1">
      <c r="A17" s="69">
        <v>16</v>
      </c>
      <c r="B17" s="33" t="s">
        <v>44</v>
      </c>
      <c r="C17" s="104">
        <v>205723965.84999999</v>
      </c>
      <c r="D17" s="104">
        <v>266138762.19</v>
      </c>
      <c r="E17" s="105">
        <v>16457917.267999999</v>
      </c>
      <c r="F17" s="95"/>
      <c r="G17" s="120" t="s">
        <v>112</v>
      </c>
      <c r="H17" s="122">
        <f>E11</f>
        <v>0</v>
      </c>
      <c r="J17" s="116"/>
      <c r="K17" s="116"/>
    </row>
    <row r="18" spans="1:11" s="4" customFormat="1">
      <c r="A18" s="69">
        <v>25</v>
      </c>
      <c r="B18" s="35" t="s">
        <v>45</v>
      </c>
      <c r="C18" s="104">
        <v>432118103.88</v>
      </c>
      <c r="D18" s="104">
        <v>555981602.58000004</v>
      </c>
      <c r="E18" s="105">
        <v>34569448.310400002</v>
      </c>
      <c r="F18" s="95"/>
      <c r="G18" s="120" t="s">
        <v>113</v>
      </c>
      <c r="H18" s="122">
        <f>C12</f>
        <v>489012843.35000002</v>
      </c>
      <c r="J18" s="116"/>
      <c r="K18" s="116"/>
    </row>
    <row r="19" spans="1:11" s="4" customFormat="1">
      <c r="A19" s="70">
        <v>20</v>
      </c>
      <c r="B19" s="41" t="s">
        <v>46</v>
      </c>
      <c r="C19" s="107">
        <v>335911835.86000001</v>
      </c>
      <c r="D19" s="107">
        <v>405163639.23000002</v>
      </c>
      <c r="E19" s="109">
        <v>26872946.868800003</v>
      </c>
      <c r="F19" s="95"/>
      <c r="G19" s="120" t="s">
        <v>114</v>
      </c>
      <c r="H19" s="122">
        <f>E12</f>
        <v>39121027.468000002</v>
      </c>
      <c r="J19" s="116"/>
      <c r="K19" s="116"/>
    </row>
    <row r="20" spans="1:11" s="4" customFormat="1" ht="15.75">
      <c r="A20" s="69">
        <v>21</v>
      </c>
      <c r="B20" s="33" t="s">
        <v>66</v>
      </c>
      <c r="C20" s="104">
        <v>335911835.86000001</v>
      </c>
      <c r="D20" s="104">
        <v>405163639.23000002</v>
      </c>
      <c r="E20" s="105">
        <v>26872946.868800003</v>
      </c>
      <c r="F20" s="95"/>
      <c r="G20" s="120" t="s">
        <v>115</v>
      </c>
      <c r="H20" s="122">
        <f>C13</f>
        <v>0</v>
      </c>
      <c r="J20" s="116"/>
      <c r="K20" s="116"/>
    </row>
    <row r="21" spans="1:11" s="4" customFormat="1" ht="15.75">
      <c r="A21" s="69">
        <v>22</v>
      </c>
      <c r="B21" s="33" t="s">
        <v>67</v>
      </c>
      <c r="C21" s="62"/>
      <c r="D21" s="108"/>
      <c r="E21" s="110">
        <v>0</v>
      </c>
      <c r="F21" s="95"/>
      <c r="G21" s="120" t="s">
        <v>116</v>
      </c>
      <c r="H21" s="122">
        <f>E13</f>
        <v>0</v>
      </c>
      <c r="J21" s="116"/>
      <c r="K21" s="116"/>
    </row>
    <row r="22" spans="1:11" s="4" customFormat="1">
      <c r="A22" s="70">
        <v>24</v>
      </c>
      <c r="B22" s="41" t="s">
        <v>47</v>
      </c>
      <c r="C22" s="107">
        <v>1621446363.1199999</v>
      </c>
      <c r="D22" s="107">
        <v>1567139689.3800001</v>
      </c>
      <c r="E22" s="109">
        <v>129715709.04959999</v>
      </c>
      <c r="F22" s="95"/>
      <c r="G22" s="120" t="s">
        <v>117</v>
      </c>
      <c r="H22" s="122">
        <f>C14</f>
        <v>0</v>
      </c>
      <c r="J22" s="116"/>
      <c r="K22" s="116"/>
    </row>
    <row r="23" spans="1:11" s="2" customFormat="1">
      <c r="A23" s="71">
        <v>27</v>
      </c>
      <c r="B23" s="36" t="s">
        <v>48</v>
      </c>
      <c r="C23" s="106">
        <v>11465553906.68</v>
      </c>
      <c r="D23" s="106">
        <v>10268577160.110001</v>
      </c>
      <c r="E23" s="111">
        <v>917244312.53439999</v>
      </c>
      <c r="F23" s="95"/>
      <c r="G23" s="120" t="s">
        <v>118</v>
      </c>
      <c r="H23" s="122">
        <f>E14</f>
        <v>0</v>
      </c>
      <c r="J23" s="116"/>
      <c r="K23" s="116"/>
    </row>
    <row r="24" spans="1:11" ht="15.75" thickBot="1">
      <c r="G24" s="120" t="s">
        <v>119</v>
      </c>
      <c r="H24" s="122">
        <f>C15</f>
        <v>68935585.950000003</v>
      </c>
      <c r="K24" s="116">
        <f t="shared" ref="K24" si="0">C24*0.08</f>
        <v>0</v>
      </c>
    </row>
    <row r="25" spans="1:11" ht="31.5" customHeight="1">
      <c r="A25" s="133" t="s">
        <v>142</v>
      </c>
      <c r="B25" s="133"/>
      <c r="C25" s="133"/>
      <c r="D25" s="133"/>
      <c r="E25" s="133"/>
      <c r="G25" s="120" t="s">
        <v>120</v>
      </c>
      <c r="H25" s="122">
        <f>E15</f>
        <v>5514846.8760000002</v>
      </c>
    </row>
    <row r="26" spans="1:11">
      <c r="G26" s="120" t="s">
        <v>121</v>
      </c>
      <c r="H26" s="122">
        <f>C16</f>
        <v>0</v>
      </c>
    </row>
    <row r="27" spans="1:11">
      <c r="C27" s="127"/>
      <c r="G27" s="120" t="s">
        <v>122</v>
      </c>
      <c r="H27" s="122">
        <f>E16</f>
        <v>0</v>
      </c>
    </row>
    <row r="28" spans="1:11">
      <c r="G28" s="120" t="s">
        <v>123</v>
      </c>
      <c r="H28" s="122">
        <f>C17</f>
        <v>205723965.84999999</v>
      </c>
    </row>
    <row r="29" spans="1:11">
      <c r="G29" s="120" t="s">
        <v>124</v>
      </c>
      <c r="H29" s="122">
        <f>E17</f>
        <v>16457917.267999999</v>
      </c>
    </row>
    <row r="30" spans="1:11">
      <c r="G30" s="120" t="s">
        <v>125</v>
      </c>
      <c r="H30" s="122">
        <f>C18</f>
        <v>432118103.88</v>
      </c>
    </row>
    <row r="31" spans="1:11">
      <c r="G31" s="120" t="s">
        <v>126</v>
      </c>
      <c r="H31" s="122">
        <f>E18</f>
        <v>34569448.310400002</v>
      </c>
    </row>
    <row r="32" spans="1:11">
      <c r="G32" s="120" t="s">
        <v>127</v>
      </c>
      <c r="H32" s="122">
        <f>C19</f>
        <v>335911835.86000001</v>
      </c>
    </row>
    <row r="33" spans="7:8">
      <c r="G33" s="120" t="s">
        <v>128</v>
      </c>
      <c r="H33" s="122">
        <f>E19</f>
        <v>26872946.868800003</v>
      </c>
    </row>
    <row r="34" spans="7:8">
      <c r="G34" s="120" t="s">
        <v>129</v>
      </c>
      <c r="H34" s="122">
        <f>C20</f>
        <v>335911835.86000001</v>
      </c>
    </row>
    <row r="35" spans="7:8">
      <c r="G35" s="120" t="s">
        <v>130</v>
      </c>
      <c r="H35" s="122">
        <f>E20</f>
        <v>26872946.868800003</v>
      </c>
    </row>
    <row r="36" spans="7:8">
      <c r="G36" s="120" t="s">
        <v>131</v>
      </c>
      <c r="H36" s="122">
        <f>C21</f>
        <v>0</v>
      </c>
    </row>
    <row r="37" spans="7:8">
      <c r="G37" s="120" t="s">
        <v>132</v>
      </c>
      <c r="H37" s="122">
        <f>E21</f>
        <v>0</v>
      </c>
    </row>
    <row r="38" spans="7:8">
      <c r="G38" s="120" t="s">
        <v>133</v>
      </c>
      <c r="H38" s="122">
        <f>C22</f>
        <v>1621446363.1199999</v>
      </c>
    </row>
    <row r="39" spans="7:8">
      <c r="G39" s="120" t="s">
        <v>134</v>
      </c>
      <c r="H39" s="122">
        <f>E22</f>
        <v>129715709.04959999</v>
      </c>
    </row>
  </sheetData>
  <mergeCells count="3">
    <mergeCell ref="C5:D5"/>
    <mergeCell ref="B2:C2"/>
    <mergeCell ref="A25:E25"/>
  </mergeCells>
  <hyperlinks>
    <hyperlink ref="B2" location="Índice!C8" display="Visão Geral dos Ativos Ponderados pelo Risco – RWA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J15"/>
  <sheetViews>
    <sheetView showGridLines="0" zoomScaleNormal="100" workbookViewId="0">
      <selection activeCell="C18" sqref="C18"/>
    </sheetView>
  </sheetViews>
  <sheetFormatPr defaultRowHeight="15"/>
  <cols>
    <col min="1" max="1" width="5.28515625" customWidth="1"/>
    <col min="2" max="2" width="70.5703125" customWidth="1"/>
    <col min="3" max="3" width="11.42578125" customWidth="1"/>
    <col min="4" max="4" width="15" bestFit="1" customWidth="1"/>
    <col min="7" max="7" width="15.28515625" bestFit="1" customWidth="1"/>
  </cols>
  <sheetData>
    <row r="1" spans="1:10" s="16" customFormat="1" ht="5.0999999999999996" customHeight="1">
      <c r="A1" s="7"/>
      <c r="B1" s="8"/>
      <c r="C1" s="8"/>
      <c r="D1" s="9"/>
      <c r="E1" s="10"/>
      <c r="F1" s="11"/>
      <c r="G1" s="12"/>
      <c r="H1" s="13"/>
      <c r="I1" s="14"/>
      <c r="J1" s="15"/>
    </row>
    <row r="2" spans="1:10">
      <c r="A2" s="28"/>
      <c r="B2" s="129" t="s">
        <v>57</v>
      </c>
      <c r="C2" s="129"/>
      <c r="D2" s="129"/>
      <c r="E2" s="2"/>
      <c r="F2" s="2"/>
      <c r="G2" s="2"/>
      <c r="H2" s="2"/>
    </row>
    <row r="4" spans="1:10" ht="19.5" customHeight="1">
      <c r="A4" s="6"/>
      <c r="B4" s="100" t="s">
        <v>63</v>
      </c>
      <c r="C4" s="101">
        <v>44651</v>
      </c>
      <c r="D4" s="77" t="s">
        <v>0</v>
      </c>
    </row>
    <row r="5" spans="1:10" ht="22.5">
      <c r="A5" s="63" t="s">
        <v>77</v>
      </c>
      <c r="B5" s="39" t="s">
        <v>49</v>
      </c>
      <c r="C5" s="63"/>
      <c r="D5" s="78" t="s">
        <v>73</v>
      </c>
    </row>
    <row r="6" spans="1:10">
      <c r="A6" s="70">
        <v>1</v>
      </c>
      <c r="B6" s="96" t="s">
        <v>50</v>
      </c>
      <c r="C6" s="79"/>
      <c r="D6" s="112">
        <v>332359644.17000002</v>
      </c>
      <c r="F6" s="120" t="s">
        <v>135</v>
      </c>
      <c r="G6" s="122">
        <f t="shared" ref="G6:G12" si="0">D7</f>
        <v>332359644.17000002</v>
      </c>
    </row>
    <row r="7" spans="1:10" ht="15.75">
      <c r="A7" s="86" t="s">
        <v>51</v>
      </c>
      <c r="B7" s="97" t="s">
        <v>68</v>
      </c>
      <c r="C7" s="80"/>
      <c r="D7" s="113">
        <v>332359644.17000002</v>
      </c>
      <c r="F7" s="120" t="s">
        <v>136</v>
      </c>
      <c r="G7" s="122">
        <f t="shared" si="0"/>
        <v>0</v>
      </c>
    </row>
    <row r="8" spans="1:10" ht="15.75">
      <c r="A8" s="86" t="s">
        <v>52</v>
      </c>
      <c r="B8" s="97" t="s">
        <v>69</v>
      </c>
      <c r="C8" s="80"/>
      <c r="D8" s="81">
        <v>0</v>
      </c>
      <c r="F8" s="120" t="s">
        <v>137</v>
      </c>
      <c r="G8" s="122">
        <f t="shared" si="0"/>
        <v>0</v>
      </c>
    </row>
    <row r="9" spans="1:10" ht="15.75">
      <c r="A9" s="86" t="s">
        <v>53</v>
      </c>
      <c r="B9" s="97" t="s">
        <v>70</v>
      </c>
      <c r="C9" s="80"/>
      <c r="D9" s="113">
        <v>0</v>
      </c>
      <c r="F9" s="120" t="s">
        <v>138</v>
      </c>
      <c r="G9" s="122">
        <f t="shared" si="0"/>
        <v>0</v>
      </c>
    </row>
    <row r="10" spans="1:10" ht="15.75">
      <c r="A10" s="86" t="s">
        <v>54</v>
      </c>
      <c r="B10" s="97" t="s">
        <v>71</v>
      </c>
      <c r="C10" s="80"/>
      <c r="D10" s="81">
        <v>0</v>
      </c>
      <c r="F10" s="120" t="s">
        <v>139</v>
      </c>
      <c r="G10" s="122">
        <f t="shared" si="0"/>
        <v>0</v>
      </c>
    </row>
    <row r="11" spans="1:10">
      <c r="A11" s="87">
        <v>2</v>
      </c>
      <c r="B11" s="98" t="s">
        <v>74</v>
      </c>
      <c r="C11" s="82"/>
      <c r="D11" s="117">
        <v>0</v>
      </c>
      <c r="F11" s="120" t="s">
        <v>140</v>
      </c>
      <c r="G11" s="122">
        <f t="shared" si="0"/>
        <v>3552191.69</v>
      </c>
    </row>
    <row r="12" spans="1:10">
      <c r="A12" s="88">
        <v>3</v>
      </c>
      <c r="B12" s="99" t="s">
        <v>75</v>
      </c>
      <c r="C12" s="83"/>
      <c r="D12" s="114">
        <v>3552191.69</v>
      </c>
      <c r="F12" s="120" t="s">
        <v>141</v>
      </c>
      <c r="G12" s="122">
        <f t="shared" si="0"/>
        <v>0</v>
      </c>
    </row>
    <row r="13" spans="1:10">
      <c r="A13" s="88">
        <v>4</v>
      </c>
      <c r="B13" s="99" t="s">
        <v>76</v>
      </c>
      <c r="C13" s="83"/>
      <c r="D13" s="84">
        <v>0</v>
      </c>
    </row>
    <row r="14" spans="1:10" ht="15.75" thickBot="1">
      <c r="A14" s="71">
        <v>9</v>
      </c>
      <c r="B14" s="36" t="s">
        <v>48</v>
      </c>
      <c r="C14" s="85"/>
      <c r="D14" s="115">
        <v>335911835.86000001</v>
      </c>
    </row>
    <row r="15" spans="1:10" ht="25.5" customHeight="1">
      <c r="A15" s="130" t="s">
        <v>143</v>
      </c>
      <c r="B15" s="130"/>
      <c r="C15" s="130"/>
      <c r="D15" s="130"/>
    </row>
  </sheetData>
  <mergeCells count="2">
    <mergeCell ref="B2:D2"/>
    <mergeCell ref="A15:D15"/>
  </mergeCells>
  <hyperlinks>
    <hyperlink ref="B2" location="Índice!C18" display="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&amp;L&amp;1#&amp;"Calibri"&amp;10&amp;K737373Corporativo |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apítulo xmlns="e6f118da-62cc-4673-bf7b-c7d256335798">1</Capítulo>
    <Ordenação xmlns="e6f118da-62cc-4673-bf7b-c7d256335798">2</Ordenação>
    <TipoDocumento xmlns="e6f118da-62cc-4673-bf7b-c7d256335798">Documento</TipoDocumento>
    <Habilitado xmlns="e6f118da-62cc-4673-bf7b-c7d256335798">true</Habilitado>
    <InserirPaginaBranco xmlns="e6f118da-62cc-4673-bf7b-c7d256335798">false</InserirPaginaBranco>
    <LinkDocumento xmlns="e6f118da-62cc-4673-bf7b-c7d256335798" xsi:nil="true"/>
    <Aprovador xmlns="e6f118da-62cc-4673-bf7b-c7d256335798" xsi:nil="true"/>
    <Numerar xmlns="e6f118da-62cc-4673-bf7b-c7d256335798">true</Numerar>
    <Nova_x0020_Página xmlns="e6f118da-62cc-4673-bf7b-c7d256335798">false</Nova_x0020_Págin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GC Documento Excel" ma:contentTypeID="0x01010009EE3A67D64EB140B9CFABDE5122D7B000837C37B27F0C51499FEE1CC2B840BA0B" ma:contentTypeVersion="0" ma:contentTypeDescription="Crie um novo documento." ma:contentTypeScope="" ma:versionID="558f55c576427d71145c9cdcc88e4538">
  <xsd:schema xmlns:xsd="http://www.w3.org/2001/XMLSchema" xmlns:p="http://schemas.microsoft.com/office/2006/metadata/properties" xmlns:ns2="e6f118da-62cc-4673-bf7b-c7d256335798" targetNamespace="http://schemas.microsoft.com/office/2006/metadata/properties" ma:root="true" ma:fieldsID="63562f35292b152d0930f72b701d2c04" ns2:_="">
    <xsd:import namespace="e6f118da-62cc-4673-bf7b-c7d256335798"/>
    <xsd:element name="properties">
      <xsd:complexType>
        <xsd:sequence>
          <xsd:element name="documentManagement">
            <xsd:complexType>
              <xsd:all>
                <xsd:element ref="ns2:Ordenação"/>
                <xsd:element ref="ns2:Habilitado" minOccurs="0"/>
                <xsd:element ref="ns2:InserirPaginaBranco" minOccurs="0"/>
                <xsd:element ref="ns2:LinkDocumento" minOccurs="0"/>
                <xsd:element ref="ns2:Numerar" minOccurs="0"/>
                <xsd:element ref="ns2:TipoDocumento" minOccurs="0"/>
                <xsd:element ref="ns2:Capítulo" minOccurs="0"/>
                <xsd:element ref="ns2:Aprovador" minOccurs="0"/>
                <xsd:element ref="ns2:Nova_x0020_Pági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f118da-62cc-4673-bf7b-c7d256335798" elementFormDefault="qualified">
    <xsd:import namespace="http://schemas.microsoft.com/office/2006/documentManagement/types"/>
    <xsd:element name="Ordenação" ma:index="8" ma:displayName="Ordenação" ma:decimals="0" ma:default="1" ma:internalName="Ordena_x00e7__x00e3_o">
      <xsd:simpleType>
        <xsd:restriction base="dms:Number"/>
      </xsd:simpleType>
    </xsd:element>
    <xsd:element name="Habilitado" ma:index="9" nillable="true" ma:displayName="Habilitado" ma:default="1" ma:internalName="Habilitado">
      <xsd:simpleType>
        <xsd:restriction base="dms:Boolean"/>
      </xsd:simpleType>
    </xsd:element>
    <xsd:element name="InserirPaginaBranco" ma:index="10" nillable="true" ma:displayName="InserirPaginaBranco" ma:default="0" ma:internalName="InserirPaginaBranco">
      <xsd:simpleType>
        <xsd:restriction base="dms:Boolean"/>
      </xsd:simpleType>
    </xsd:element>
    <xsd:element name="LinkDocumento" ma:index="11" nillable="true" ma:displayName="LinkDocumento" ma:default="" ma:internalName="LinkDocumento">
      <xsd:simpleType>
        <xsd:restriction base="dms:Note"/>
      </xsd:simpleType>
    </xsd:element>
    <xsd:element name="Numerar" ma:index="12" nillable="true" ma:displayName="Numerar" ma:default="1" ma:internalName="Numerar">
      <xsd:simpleType>
        <xsd:restriction base="dms:Boolean"/>
      </xsd:simpleType>
    </xsd:element>
    <xsd:element name="TipoDocumento" ma:index="13" nillable="true" ma:displayName="TipoDocumento" ma:default="Documento" ma:format="Dropdown" ma:internalName="TipoDocumento">
      <xsd:simpleType>
        <xsd:restriction base="dms:Unknown"/>
      </xsd:simpleType>
    </xsd:element>
    <xsd:element name="Capítulo" ma:index="14" nillable="true" ma:displayName="Capítulo" ma:default="" ma:internalName="Cap_x00ed_tulo">
      <xsd:simpleType>
        <xsd:restriction base="dms:Text">
          <xsd:maxLength value="20"/>
        </xsd:restriction>
      </xsd:simpleType>
    </xsd:element>
    <xsd:element name="Aprovador" ma:index="15" nillable="true" ma:displayName="Aprovador" ma:default="" ma:internalName="Aprovador">
      <xsd:simpleType>
        <xsd:restriction base="dms:Text">
          <xsd:maxLength value="255"/>
        </xsd:restriction>
      </xsd:simpleType>
    </xsd:element>
    <xsd:element name="Nova_x0020_Página" ma:index="16" nillable="true" ma:displayName="Nova Página" ma:default="0" ma:internalName="Nova_x0020_P_x00e1_gina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A977EC-8A1C-4395-BFD3-B69B8ADA31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E4FC0F-79F8-424C-B05F-93197D6C9076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e6f118da-62cc-4673-bf7b-c7d25633579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B04FFF-0AA7-4149-93F7-997C360C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118da-62cc-4673-bf7b-c7d2563357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Itaú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Alisson Pereira da Silva</cp:lastModifiedBy>
  <dcterms:created xsi:type="dcterms:W3CDTF">2020-04-03T12:17:11Z</dcterms:created>
  <dcterms:modified xsi:type="dcterms:W3CDTF">2022-05-27T12:49:43Z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0x01010009EE3A67D64EB140B9CFABDE5122D7B000837C37B27F0C51499FEE1CC2B840BA0B</vt:lpwstr>
  </property>
  <property fmtid="{D5CDD505-2E9C-101B-9397-08002B2CF9AE}" pid="3" name="MSIP_Label_7bc6e253-7033-4299-b83e-6575a0ec40c3_Enabled">
    <vt:lpwstr>True</vt:lpwstr>
  </property>
  <property fmtid="{D5CDD505-2E9C-101B-9397-08002B2CF9AE}" pid="4" name="MSIP_Label_7bc6e253-7033-4299-b83e-6575a0ec40c3_SiteId">
    <vt:lpwstr>591669a0-183f-49a5-98f4-9aa0d0b63d81</vt:lpwstr>
  </property>
  <property fmtid="{D5CDD505-2E9C-101B-9397-08002B2CF9AE}" pid="5" name="MSIP_Label_7bc6e253-7033-4299-b83e-6575a0ec40c3_Owner">
    <vt:lpwstr>wania.gea@itau-unibanco.com.br</vt:lpwstr>
  </property>
  <property fmtid="{D5CDD505-2E9C-101B-9397-08002B2CF9AE}" pid="6" name="MSIP_Label_7bc6e253-7033-4299-b83e-6575a0ec40c3_SetDate">
    <vt:lpwstr>2020-05-07T17:52:36.3292236Z</vt:lpwstr>
  </property>
  <property fmtid="{D5CDD505-2E9C-101B-9397-08002B2CF9AE}" pid="7" name="MSIP_Label_7bc6e253-7033-4299-b83e-6575a0ec40c3_Name">
    <vt:lpwstr>Corporativo</vt:lpwstr>
  </property>
  <property fmtid="{D5CDD505-2E9C-101B-9397-08002B2CF9AE}" pid="8" name="MSIP_Label_7bc6e253-7033-4299-b83e-6575a0ec40c3_Application">
    <vt:lpwstr>Microsoft Azure Information Protection</vt:lpwstr>
  </property>
  <property fmtid="{D5CDD505-2E9C-101B-9397-08002B2CF9AE}" pid="9" name="MSIP_Label_7bc6e253-7033-4299-b83e-6575a0ec40c3_ActionId">
    <vt:lpwstr>5c90911b-221f-4332-b8ab-a572876f808d</vt:lpwstr>
  </property>
  <property fmtid="{D5CDD505-2E9C-101B-9397-08002B2CF9AE}" pid="10" name="MSIP_Label_7bc6e253-7033-4299-b83e-6575a0ec40c3_Extended_MSFT_Method">
    <vt:lpwstr>Automatic</vt:lpwstr>
  </property>
  <property fmtid="{D5CDD505-2E9C-101B-9397-08002B2CF9AE}" pid="11" name="MSIP_Label_4fc996bf-6aee-415c-aa4c-e35ad0009c67_Enabled">
    <vt:lpwstr>True</vt:lpwstr>
  </property>
  <property fmtid="{D5CDD505-2E9C-101B-9397-08002B2CF9AE}" pid="12" name="MSIP_Label_4fc996bf-6aee-415c-aa4c-e35ad0009c67_SiteId">
    <vt:lpwstr>591669a0-183f-49a5-98f4-9aa0d0b63d81</vt:lpwstr>
  </property>
  <property fmtid="{D5CDD505-2E9C-101B-9397-08002B2CF9AE}" pid="13" name="MSIP_Label_4fc996bf-6aee-415c-aa4c-e35ad0009c67_Owner">
    <vt:lpwstr>wania.gea@itau-unibanco.com.br</vt:lpwstr>
  </property>
  <property fmtid="{D5CDD505-2E9C-101B-9397-08002B2CF9AE}" pid="14" name="MSIP_Label_4fc996bf-6aee-415c-aa4c-e35ad0009c67_SetDate">
    <vt:lpwstr>2020-05-07T17:52:36.3292236Z</vt:lpwstr>
  </property>
  <property fmtid="{D5CDD505-2E9C-101B-9397-08002B2CF9AE}" pid="15" name="MSIP_Label_4fc996bf-6aee-415c-aa4c-e35ad0009c67_Name">
    <vt:lpwstr>Compartilhamento Interno</vt:lpwstr>
  </property>
  <property fmtid="{D5CDD505-2E9C-101B-9397-08002B2CF9AE}" pid="16" name="MSIP_Label_4fc996bf-6aee-415c-aa4c-e35ad0009c67_Application">
    <vt:lpwstr>Microsoft Azure Information Protection</vt:lpwstr>
  </property>
  <property fmtid="{D5CDD505-2E9C-101B-9397-08002B2CF9AE}" pid="17" name="MSIP_Label_4fc996bf-6aee-415c-aa4c-e35ad0009c67_ActionId">
    <vt:lpwstr>5c90911b-221f-4332-b8ab-a572876f808d</vt:lpwstr>
  </property>
  <property fmtid="{D5CDD505-2E9C-101B-9397-08002B2CF9AE}" pid="18" name="MSIP_Label_4fc996bf-6aee-415c-aa4c-e35ad0009c67_Parent">
    <vt:lpwstr>7bc6e253-7033-4299-b83e-6575a0ec40c3</vt:lpwstr>
  </property>
  <property fmtid="{D5CDD505-2E9C-101B-9397-08002B2CF9AE}" pid="19" name="MSIP_Label_4fc996bf-6aee-415c-aa4c-e35ad0009c67_Extended_MSFT_Method">
    <vt:lpwstr>Automatic</vt:lpwstr>
  </property>
  <property fmtid="{D5CDD505-2E9C-101B-9397-08002B2CF9AE}" pid="20" name="Sensitivity">
    <vt:lpwstr>Corporativo Compartilhamento Interno</vt:lpwstr>
  </property>
  <property fmtid="{D5CDD505-2E9C-101B-9397-08002B2CF9AE}" pid="21" name="SV_QUERY_LIST_4F35BF76-6C0D-4D9B-82B2-816C12CF3733">
    <vt:lpwstr>empty_477D106A-C0D6-4607-AEBD-E2C9D60EA279</vt:lpwstr>
  </property>
  <property fmtid="{D5CDD505-2E9C-101B-9397-08002B2CF9AE}" pid="22" name="SV_HIDDEN_GRID_QUERY_LIST_4F35BF76-6C0D-4D9B-82B2-816C12CF3733">
    <vt:lpwstr>empty_477D106A-C0D6-4607-AEBD-E2C9D60EA279</vt:lpwstr>
  </property>
</Properties>
</file>